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9195" windowHeight="8205" activeTab="0"/>
  </bookViews>
  <sheets>
    <sheet name="HS% " sheetId="1" r:id="rId1"/>
  </sheets>
  <definedNames>
    <definedName name="_xlnm.Print_Area" localSheetId="0">'HS% '!$A$1:$BO$33</definedName>
  </definedNames>
  <calcPr fullCalcOnLoad="1"/>
</workbook>
</file>

<file path=xl/sharedStrings.xml><?xml version="1.0" encoding="utf-8"?>
<sst xmlns="http://schemas.openxmlformats.org/spreadsheetml/2006/main" count="123" uniqueCount="60">
  <si>
    <t>New Freshman High School Percentile Rank</t>
  </si>
  <si>
    <t>High School</t>
  </si>
  <si>
    <t>Percentile Rank</t>
  </si>
  <si>
    <t>Fall 2001</t>
  </si>
  <si>
    <t>%</t>
  </si>
  <si>
    <t>Cum %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</si>
  <si>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</si>
  <si>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</si>
  <si>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</si>
  <si>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</si>
  <si>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</si>
  <si>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</si>
  <si>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</si>
  <si>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</si>
  <si>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</si>
  <si>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</si>
  <si>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</si>
  <si>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</si>
  <si>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</si>
  <si>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</si>
  <si>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</si>
  <si>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</si>
  <si>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0-4</t>
  </si>
  <si>
    <t>10-14</t>
  </si>
  <si>
    <t>5-9</t>
  </si>
  <si>
    <t>Fall 2002</t>
  </si>
  <si>
    <t>Fall 2003</t>
  </si>
  <si>
    <t>Fall 2004</t>
  </si>
  <si>
    <t>Fall 2005</t>
  </si>
  <si>
    <t>Fall 2006</t>
  </si>
  <si>
    <t>Subtotal</t>
  </si>
  <si>
    <t>Unreported</t>
  </si>
  <si>
    <t>TOTAL</t>
  </si>
  <si>
    <t>MEAN</t>
  </si>
  <si>
    <t>SOURCE:  10th Day Census Files</t>
  </si>
  <si>
    <t>95-100</t>
  </si>
  <si>
    <t>Cum. %</t>
  </si>
  <si>
    <t xml:space="preserve">  N</t>
  </si>
  <si>
    <t xml:space="preserve">    N</t>
  </si>
  <si>
    <t xml:space="preserve">   N</t>
  </si>
  <si>
    <t>NOTE: Percent totals that are slightly above or below 100% (+/- .1%) are due to rounding.</t>
  </si>
  <si>
    <t>Fall 2007</t>
  </si>
  <si>
    <t xml:space="preserve"> 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</si>
  <si>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</si>
  <si>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</si>
  <si>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</si>
  <si>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</si>
  <si>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</si>
  <si>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</si>
  <si>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</si>
  <si>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</si>
  <si>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University of Illinois Springfield</t>
  </si>
  <si>
    <t>Fall 2016</t>
  </si>
  <si>
    <t>Fall 2017</t>
  </si>
  <si>
    <t>Fall 2018</t>
  </si>
  <si>
    <t>Fall 2019</t>
  </si>
  <si>
    <t>Fall 2020</t>
  </si>
  <si>
    <t>Fall 2021</t>
  </si>
  <si>
    <t>Fall 2022</t>
  </si>
  <si>
    <t>Fall Terms 2017-2022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</si>
</sst>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double"/>
      <right style="thin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right" indent="1"/>
    </xf>
    <xf numFmtId="0" fontId="0" fillId="0" borderId="10" xfId="0" applyBorder="1" applyAlignment="1" quotePrefix="1">
      <alignment horizontal="right" indent="1"/>
    </xf>
    <xf numFmtId="0" fontId="1" fillId="32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 quotePrefix="1">
      <alignment horizontal="right" indent="1"/>
    </xf>
    <xf numFmtId="0" fontId="0" fillId="0" borderId="13" xfId="0" applyBorder="1" applyAlignment="1">
      <alignment horizontal="right" indent="1"/>
    </xf>
    <xf numFmtId="0" fontId="0" fillId="0" borderId="13" xfId="0" applyBorder="1" applyAlignment="1" quotePrefix="1">
      <alignment horizontal="right" indent="1"/>
    </xf>
    <xf numFmtId="0" fontId="0" fillId="0" borderId="14" xfId="0" applyBorder="1" applyAlignment="1" quotePrefix="1">
      <alignment horizontal="right" indent="1"/>
    </xf>
    <xf numFmtId="164" fontId="0" fillId="0" borderId="15" xfId="0" applyNumberFormat="1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164" fontId="0" fillId="0" borderId="15" xfId="0" applyNumberFormat="1" applyBorder="1" applyAlignment="1" quotePrefix="1">
      <alignment horizontal="right" indent="1"/>
    </xf>
    <xf numFmtId="164" fontId="0" fillId="0" borderId="17" xfId="0" applyNumberFormat="1" applyBorder="1" applyAlignment="1" quotePrefix="1">
      <alignment horizontal="right" indent="1"/>
    </xf>
    <xf numFmtId="164" fontId="0" fillId="0" borderId="18" xfId="0" applyNumberFormat="1" applyBorder="1" applyAlignment="1" quotePrefix="1">
      <alignment horizontal="right" indent="1"/>
    </xf>
    <xf numFmtId="164" fontId="0" fillId="0" borderId="19" xfId="0" applyNumberFormat="1" applyBorder="1" applyAlignment="1">
      <alignment horizontal="right" indent="1"/>
    </xf>
    <xf numFmtId="0" fontId="0" fillId="0" borderId="12" xfId="0" applyBorder="1" applyAlignment="1">
      <alignment horizontal="right" indent="1"/>
    </xf>
    <xf numFmtId="164" fontId="0" fillId="0" borderId="17" xfId="0" applyNumberFormat="1" applyBorder="1" applyAlignment="1">
      <alignment horizontal="right" indent="1"/>
    </xf>
    <xf numFmtId="164" fontId="0" fillId="0" borderId="18" xfId="0" applyNumberFormat="1" applyBorder="1" applyAlignment="1">
      <alignment horizontal="right" indent="1"/>
    </xf>
    <xf numFmtId="0" fontId="0" fillId="0" borderId="14" xfId="0" applyBorder="1" applyAlignment="1">
      <alignment horizontal="right" indent="1"/>
    </xf>
    <xf numFmtId="164" fontId="0" fillId="0" borderId="20" xfId="0" applyNumberFormat="1" applyBorder="1" applyAlignment="1">
      <alignment horizontal="right" indent="1"/>
    </xf>
    <xf numFmtId="164" fontId="0" fillId="0" borderId="21" xfId="0" applyNumberFormat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1" fillId="0" borderId="22" xfId="0" applyFont="1" applyBorder="1" applyAlignment="1">
      <alignment horizontal="right" indent="1"/>
    </xf>
    <xf numFmtId="0" fontId="0" fillId="0" borderId="23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0" fontId="1" fillId="0" borderId="24" xfId="0" applyFont="1" applyBorder="1" applyAlignment="1">
      <alignment horizontal="right" indent="1"/>
    </xf>
    <xf numFmtId="0" fontId="1" fillId="0" borderId="25" xfId="0" applyFont="1" applyBorder="1" applyAlignment="1">
      <alignment horizontal="right" indent="1"/>
    </xf>
    <xf numFmtId="0" fontId="0" fillId="0" borderId="26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0" fontId="0" fillId="0" borderId="27" xfId="0" applyBorder="1" applyAlignment="1">
      <alignment horizontal="right" indent="1"/>
    </xf>
    <xf numFmtId="0" fontId="1" fillId="0" borderId="27" xfId="0" applyFont="1" applyBorder="1" applyAlignment="1">
      <alignment horizontal="right" indent="1"/>
    </xf>
    <xf numFmtId="0" fontId="1" fillId="0" borderId="28" xfId="0" applyFont="1" applyBorder="1" applyAlignment="1">
      <alignment horizontal="right" indent="1"/>
    </xf>
    <xf numFmtId="0" fontId="1" fillId="0" borderId="29" xfId="0" applyFont="1" applyBorder="1" applyAlignment="1">
      <alignment horizontal="right" indent="1"/>
    </xf>
    <xf numFmtId="0" fontId="1" fillId="0" borderId="30" xfId="0" applyFont="1" applyBorder="1" applyAlignment="1">
      <alignment horizontal="right" indent="1"/>
    </xf>
    <xf numFmtId="0" fontId="0" fillId="0" borderId="31" xfId="0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1" fillId="0" borderId="32" xfId="0" applyFont="1" applyBorder="1" applyAlignment="1">
      <alignment horizontal="left" indent="1"/>
    </xf>
    <xf numFmtId="0" fontId="1" fillId="0" borderId="33" xfId="0" applyFont="1" applyBorder="1" applyAlignment="1">
      <alignment horizontal="left" indent="1"/>
    </xf>
    <xf numFmtId="0" fontId="0" fillId="0" borderId="21" xfId="0" applyFont="1" applyBorder="1" applyAlignment="1" quotePrefix="1">
      <alignment horizontal="right" indent="1"/>
    </xf>
    <xf numFmtId="0" fontId="0" fillId="0" borderId="21" xfId="0" applyFont="1" applyBorder="1" applyAlignment="1">
      <alignment horizontal="right" indent="1"/>
    </xf>
    <xf numFmtId="0" fontId="0" fillId="0" borderId="23" xfId="0" applyFont="1" applyBorder="1" applyAlignment="1">
      <alignment horizontal="right" indent="1"/>
    </xf>
    <xf numFmtId="0" fontId="0" fillId="0" borderId="34" xfId="0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24" xfId="0" applyFont="1" applyBorder="1" applyAlignment="1">
      <alignment horizontal="right" indent="1"/>
    </xf>
    <xf numFmtId="0" fontId="0" fillId="0" borderId="28" xfId="0" applyFont="1" applyBorder="1" applyAlignment="1">
      <alignment horizontal="right" indent="1"/>
    </xf>
    <xf numFmtId="164" fontId="0" fillId="0" borderId="21" xfId="0" applyNumberFormat="1" applyFont="1" applyBorder="1" applyAlignment="1">
      <alignment horizontal="right" indent="1"/>
    </xf>
    <xf numFmtId="0" fontId="0" fillId="0" borderId="35" xfId="0" applyBorder="1" applyAlignment="1">
      <alignment horizontal="right" indent="1"/>
    </xf>
    <xf numFmtId="164" fontId="0" fillId="0" borderId="36" xfId="0" applyNumberFormat="1" applyBorder="1" applyAlignment="1">
      <alignment horizontal="right" indent="1"/>
    </xf>
    <xf numFmtId="164" fontId="0" fillId="0" borderId="37" xfId="0" applyNumberFormat="1" applyBorder="1" applyAlignment="1">
      <alignment horizontal="right" indent="1"/>
    </xf>
    <xf numFmtId="0" fontId="0" fillId="0" borderId="38" xfId="0" applyBorder="1" applyAlignment="1">
      <alignment horizontal="right" indent="1"/>
    </xf>
    <xf numFmtId="164" fontId="0" fillId="0" borderId="39" xfId="0" applyNumberFormat="1" applyBorder="1" applyAlignment="1">
      <alignment horizontal="right" indent="1"/>
    </xf>
    <xf numFmtId="0" fontId="0" fillId="32" borderId="40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2" fontId="1" fillId="0" borderId="22" xfId="0" applyNumberFormat="1" applyFont="1" applyBorder="1" applyAlignment="1">
      <alignment horizontal="right" indent="1"/>
    </xf>
    <xf numFmtId="0" fontId="1" fillId="32" borderId="32" xfId="0" applyFont="1" applyFill="1" applyBorder="1" applyAlignment="1">
      <alignment horizontal="center" vertical="top"/>
    </xf>
    <xf numFmtId="0" fontId="0" fillId="32" borderId="43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0" borderId="36" xfId="0" applyBorder="1" applyAlignment="1">
      <alignment horizontal="right" indent="1"/>
    </xf>
    <xf numFmtId="0" fontId="0" fillId="0" borderId="15" xfId="0" applyBorder="1" applyAlignment="1">
      <alignment horizontal="right" indent="1"/>
    </xf>
    <xf numFmtId="0" fontId="0" fillId="0" borderId="15" xfId="0" applyBorder="1" applyAlignment="1" quotePrefix="1">
      <alignment horizontal="right" indent="1"/>
    </xf>
    <xf numFmtId="0" fontId="0" fillId="0" borderId="17" xfId="0" applyBorder="1" applyAlignment="1" quotePrefix="1">
      <alignment horizontal="right" indent="1"/>
    </xf>
    <xf numFmtId="0" fontId="0" fillId="0" borderId="17" xfId="0" applyBorder="1" applyAlignment="1">
      <alignment horizontal="right" indent="1"/>
    </xf>
    <xf numFmtId="0" fontId="0" fillId="0" borderId="48" xfId="0" applyFont="1" applyBorder="1" applyAlignment="1">
      <alignment horizontal="right" indent="1"/>
    </xf>
    <xf numFmtId="0" fontId="0" fillId="0" borderId="49" xfId="0" applyFont="1" applyBorder="1" applyAlignment="1">
      <alignment horizontal="right" indent="1"/>
    </xf>
    <xf numFmtId="0" fontId="1" fillId="0" borderId="49" xfId="0" applyFont="1" applyBorder="1" applyAlignment="1">
      <alignment horizontal="right" indent="1"/>
    </xf>
    <xf numFmtId="0" fontId="1" fillId="0" borderId="50" xfId="0" applyFont="1" applyBorder="1" applyAlignment="1">
      <alignment horizontal="right" indent="1"/>
    </xf>
    <xf numFmtId="164" fontId="0" fillId="0" borderId="0" xfId="0" applyNumberFormat="1" applyAlignment="1">
      <alignment/>
    </xf>
    <xf numFmtId="0" fontId="0" fillId="0" borderId="51" xfId="0" applyBorder="1" applyAlignment="1">
      <alignment horizontal="right" indent="3"/>
    </xf>
    <xf numFmtId="0" fontId="0" fillId="0" borderId="52" xfId="0" applyBorder="1" applyAlignment="1">
      <alignment horizontal="right" indent="3"/>
    </xf>
    <xf numFmtId="0" fontId="0" fillId="0" borderId="53" xfId="0" applyBorder="1" applyAlignment="1">
      <alignment horizontal="right" indent="3"/>
    </xf>
    <xf numFmtId="0" fontId="0" fillId="0" borderId="52" xfId="0" applyNumberFormat="1" applyBorder="1" applyAlignment="1">
      <alignment horizontal="right" indent="3"/>
    </xf>
    <xf numFmtId="16" fontId="0" fillId="0" borderId="52" xfId="0" applyNumberFormat="1" applyBorder="1" applyAlignment="1" quotePrefix="1">
      <alignment horizontal="right" indent="3"/>
    </xf>
    <xf numFmtId="0" fontId="0" fillId="0" borderId="52" xfId="0" applyNumberFormat="1" applyBorder="1" applyAlignment="1" quotePrefix="1">
      <alignment horizontal="right" indent="3"/>
    </xf>
    <xf numFmtId="0" fontId="0" fillId="0" borderId="53" xfId="0" applyNumberFormat="1" applyBorder="1" applyAlignment="1" quotePrefix="1">
      <alignment horizontal="right" indent="3"/>
    </xf>
    <xf numFmtId="2" fontId="1" fillId="0" borderId="50" xfId="0" applyNumberFormat="1" applyFont="1" applyBorder="1" applyAlignment="1">
      <alignment horizontal="right" indent="1"/>
    </xf>
    <xf numFmtId="2" fontId="1" fillId="0" borderId="22" xfId="0" applyNumberFormat="1" applyFont="1" applyFill="1" applyBorder="1" applyAlignment="1">
      <alignment horizontal="right" indent="1"/>
    </xf>
    <xf numFmtId="2" fontId="1" fillId="0" borderId="50" xfId="0" applyNumberFormat="1" applyFont="1" applyFill="1" applyBorder="1" applyAlignment="1">
      <alignment horizontal="right" indent="1"/>
    </xf>
    <xf numFmtId="164" fontId="0" fillId="0" borderId="54" xfId="0" applyNumberFormat="1" applyBorder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0" fontId="1" fillId="32" borderId="55" xfId="0" applyFont="1" applyFill="1" applyBorder="1" applyAlignment="1">
      <alignment horizontal="center"/>
    </xf>
    <xf numFmtId="0" fontId="1" fillId="32" borderId="56" xfId="0" applyFont="1" applyFill="1" applyBorder="1" applyAlignment="1">
      <alignment horizontal="center"/>
    </xf>
    <xf numFmtId="0" fontId="1" fillId="32" borderId="57" xfId="0" applyFont="1" applyFill="1" applyBorder="1" applyAlignment="1">
      <alignment horizontal="center"/>
    </xf>
    <xf numFmtId="0" fontId="1" fillId="32" borderId="58" xfId="0" applyFont="1" applyFill="1" applyBorder="1" applyAlignment="1">
      <alignment horizontal="center"/>
    </xf>
    <xf numFmtId="0" fontId="1" fillId="32" borderId="59" xfId="0" applyFont="1" applyFill="1" applyBorder="1" applyAlignment="1">
      <alignment horizontal="center"/>
    </xf>
    <xf numFmtId="0" fontId="1" fillId="32" borderId="60" xfId="0" applyFont="1" applyFill="1" applyBorder="1" applyAlignment="1">
      <alignment horizontal="center"/>
    </xf>
    <xf numFmtId="0" fontId="1" fillId="32" borderId="61" xfId="0" applyFont="1" applyFill="1" applyBorder="1" applyAlignment="1">
      <alignment horizontal="center"/>
    </xf>
    <xf numFmtId="0" fontId="1" fillId="32" borderId="6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7"/>
  <sheetViews>
    <sheetView tabSelected="1" zoomScale="95" zoomScaleNormal="95" zoomScalePageLayoutView="0" workbookViewId="0" topLeftCell="A1">
      <selection activeCell="A1" sqref="A1:BO1"/>
    </sheetView>
  </sheetViews>
  <sheetFormatPr defaultColWidth="9.140625" defaultRowHeight="12.75"/>
  <cols>
    <col min="1" max="1" width="15.140625" style="0" customWidth="1"/>
    <col min="2" max="2" width="7.28125" style="0" hidden="1" customWidth="1"/>
    <col min="3" max="3" width="8.8515625" style="0" hidden="1" customWidth="1"/>
    <col min="4" max="4" width="8.7109375" style="0" hidden="1" customWidth="1"/>
    <col min="5" max="5" width="8.00390625" style="0" hidden="1" customWidth="1"/>
    <col min="6" max="7" width="8.8515625" style="0" hidden="1" customWidth="1"/>
    <col min="8" max="8" width="8.00390625" style="0" hidden="1" customWidth="1"/>
    <col min="9" max="10" width="8.8515625" style="0" hidden="1" customWidth="1"/>
    <col min="11" max="11" width="8.00390625" style="0" hidden="1" customWidth="1"/>
    <col min="12" max="13" width="8.8515625" style="0" hidden="1" customWidth="1"/>
    <col min="14" max="14" width="8.00390625" style="0" hidden="1" customWidth="1"/>
    <col min="15" max="16" width="8.8515625" style="0" hidden="1" customWidth="1"/>
    <col min="17" max="17" width="8.00390625" style="0" hidden="1" customWidth="1"/>
    <col min="18" max="19" width="8.8515625" style="0" hidden="1" customWidth="1"/>
    <col min="20" max="20" width="8.00390625" style="0" hidden="1" customWidth="1"/>
    <col min="21" max="22" width="8.8515625" style="0" hidden="1" customWidth="1"/>
    <col min="23" max="25" width="9.140625" style="0" hidden="1" customWidth="1"/>
    <col min="26" max="28" width="0" style="0" hidden="1" customWidth="1"/>
    <col min="29" max="34" width="9.140625" style="0" hidden="1" customWidth="1"/>
    <col min="35" max="49" width="0" style="0" hidden="1" customWidth="1"/>
  </cols>
  <sheetData>
    <row r="1" spans="1:67" ht="15.75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3"/>
      <c r="BN1" s="93"/>
      <c r="BO1" s="93"/>
    </row>
    <row r="2" spans="1:67" ht="15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3"/>
      <c r="BN2" s="93"/>
      <c r="BO2" s="93"/>
    </row>
    <row r="3" spans="1:67" ht="15.75">
      <c r="A3" s="92" t="s">
        <v>59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3"/>
      <c r="BN3" s="93"/>
      <c r="BO3" s="93"/>
    </row>
    <row r="4" ht="6.75" customHeight="1" thickBot="1"/>
    <row r="5" spans="1:67" ht="13.5" thickTop="1">
      <c r="A5" s="3" t="s">
        <v>1</v>
      </c>
      <c r="B5" s="87" t="s">
        <v>3</v>
      </c>
      <c r="C5" s="88"/>
      <c r="D5" s="89"/>
      <c r="E5" s="90" t="s">
        <v>25</v>
      </c>
      <c r="F5" s="85"/>
      <c r="G5" s="86"/>
      <c r="H5" s="90" t="s">
        <v>26</v>
      </c>
      <c r="I5" s="85"/>
      <c r="J5" s="86"/>
      <c r="K5" s="90" t="s">
        <v>27</v>
      </c>
      <c r="L5" s="85"/>
      <c r="M5" s="86"/>
      <c r="N5" s="90" t="s">
        <v>28</v>
      </c>
      <c r="O5" s="85"/>
      <c r="P5" s="86"/>
      <c r="Q5" s="84" t="s">
        <v>29</v>
      </c>
      <c r="R5" s="85"/>
      <c r="S5" s="86"/>
      <c r="T5" s="84" t="s">
        <v>41</v>
      </c>
      <c r="U5" s="85"/>
      <c r="V5" s="86"/>
      <c r="W5" s="84" t="s">
        <v>43</v>
      </c>
      <c r="X5" s="85"/>
      <c r="Y5" s="86"/>
      <c r="Z5" s="84" t="s">
        <v>44</v>
      </c>
      <c r="AA5" s="85"/>
      <c r="AB5" s="86"/>
      <c r="AC5" s="85" t="s">
        <v>45</v>
      </c>
      <c r="AD5" s="85"/>
      <c r="AE5" s="86"/>
      <c r="AF5" s="87" t="s">
        <v>46</v>
      </c>
      <c r="AG5" s="88"/>
      <c r="AH5" s="89"/>
      <c r="AI5" s="85" t="s">
        <v>47</v>
      </c>
      <c r="AJ5" s="85"/>
      <c r="AK5" s="85"/>
      <c r="AL5" s="87" t="s">
        <v>48</v>
      </c>
      <c r="AM5" s="88"/>
      <c r="AN5" s="89"/>
      <c r="AO5" s="84" t="s">
        <v>49</v>
      </c>
      <c r="AP5" s="85"/>
      <c r="AQ5" s="86"/>
      <c r="AR5" s="84" t="s">
        <v>50</v>
      </c>
      <c r="AS5" s="85"/>
      <c r="AT5" s="86"/>
      <c r="AU5" s="84" t="s">
        <v>52</v>
      </c>
      <c r="AV5" s="85"/>
      <c r="AW5" s="86"/>
      <c r="AX5" s="84" t="s">
        <v>53</v>
      </c>
      <c r="AY5" s="85"/>
      <c r="AZ5" s="86"/>
      <c r="BA5" s="84" t="s">
        <v>54</v>
      </c>
      <c r="BB5" s="85"/>
      <c r="BC5" s="86"/>
      <c r="BD5" s="87" t="s">
        <v>55</v>
      </c>
      <c r="BE5" s="88"/>
      <c r="BF5" s="89"/>
      <c r="BG5" s="84" t="s">
        <v>56</v>
      </c>
      <c r="BH5" s="85"/>
      <c r="BI5" s="86"/>
      <c r="BJ5" s="84" t="s">
        <v>57</v>
      </c>
      <c r="BK5" s="85"/>
      <c r="BL5" s="86"/>
      <c r="BM5" s="85" t="s">
        <v>58</v>
      </c>
      <c r="BN5" s="85"/>
      <c r="BO5" s="91"/>
    </row>
    <row r="6" spans="1:67" ht="20.25" customHeight="1">
      <c r="A6" s="56" t="s">
        <v>2</v>
      </c>
      <c r="B6" s="52" t="s">
        <v>37</v>
      </c>
      <c r="C6" s="53" t="s">
        <v>4</v>
      </c>
      <c r="D6" s="54" t="s">
        <v>5</v>
      </c>
      <c r="E6" s="57" t="s">
        <v>38</v>
      </c>
      <c r="F6" s="58" t="s">
        <v>4</v>
      </c>
      <c r="G6" s="59" t="s">
        <v>36</v>
      </c>
      <c r="H6" s="60" t="s">
        <v>39</v>
      </c>
      <c r="I6" s="58" t="s">
        <v>4</v>
      </c>
      <c r="J6" s="59" t="s">
        <v>36</v>
      </c>
      <c r="K6" s="60" t="s">
        <v>39</v>
      </c>
      <c r="L6" s="58" t="s">
        <v>4</v>
      </c>
      <c r="M6" s="59" t="s">
        <v>36</v>
      </c>
      <c r="N6" s="60" t="s">
        <v>39</v>
      </c>
      <c r="O6" s="58" t="s">
        <v>4</v>
      </c>
      <c r="P6" s="59" t="s">
        <v>36</v>
      </c>
      <c r="Q6" s="57" t="s">
        <v>39</v>
      </c>
      <c r="R6" s="58" t="s">
        <v>4</v>
      </c>
      <c r="S6" s="59" t="s">
        <v>36</v>
      </c>
      <c r="T6" s="57" t="s">
        <v>39</v>
      </c>
      <c r="U6" s="58" t="s">
        <v>4</v>
      </c>
      <c r="V6" s="59" t="s">
        <v>36</v>
      </c>
      <c r="W6" s="57" t="s">
        <v>39</v>
      </c>
      <c r="X6" s="58" t="s">
        <v>4</v>
      </c>
      <c r="Y6" s="59" t="s">
        <v>36</v>
      </c>
      <c r="Z6" s="57" t="s">
        <v>39</v>
      </c>
      <c r="AA6" s="58" t="s">
        <v>4</v>
      </c>
      <c r="AB6" s="59" t="s">
        <v>36</v>
      </c>
      <c r="AC6" s="58" t="s">
        <v>39</v>
      </c>
      <c r="AD6" s="58" t="s">
        <v>4</v>
      </c>
      <c r="AE6" s="59" t="s">
        <v>36</v>
      </c>
      <c r="AF6" s="57" t="s">
        <v>39</v>
      </c>
      <c r="AG6" s="58" t="s">
        <v>4</v>
      </c>
      <c r="AH6" s="59" t="s">
        <v>36</v>
      </c>
      <c r="AI6" s="58" t="s">
        <v>39</v>
      </c>
      <c r="AJ6" s="58" t="s">
        <v>4</v>
      </c>
      <c r="AK6" s="58" t="s">
        <v>36</v>
      </c>
      <c r="AL6" s="57" t="s">
        <v>39</v>
      </c>
      <c r="AM6" s="58" t="s">
        <v>4</v>
      </c>
      <c r="AN6" s="58" t="s">
        <v>36</v>
      </c>
      <c r="AO6" s="57" t="s">
        <v>39</v>
      </c>
      <c r="AP6" s="58" t="s">
        <v>4</v>
      </c>
      <c r="AQ6" s="59" t="s">
        <v>36</v>
      </c>
      <c r="AR6" s="57" t="s">
        <v>39</v>
      </c>
      <c r="AS6" s="58" t="s">
        <v>4</v>
      </c>
      <c r="AT6" s="59" t="s">
        <v>36</v>
      </c>
      <c r="AU6" s="57" t="s">
        <v>39</v>
      </c>
      <c r="AV6" s="58" t="s">
        <v>4</v>
      </c>
      <c r="AW6" s="59" t="s">
        <v>36</v>
      </c>
      <c r="AX6" s="57" t="s">
        <v>39</v>
      </c>
      <c r="AY6" s="58" t="s">
        <v>4</v>
      </c>
      <c r="AZ6" s="59" t="s">
        <v>36</v>
      </c>
      <c r="BA6" s="57" t="s">
        <v>39</v>
      </c>
      <c r="BB6" s="58" t="s">
        <v>4</v>
      </c>
      <c r="BC6" s="59" t="s">
        <v>36</v>
      </c>
      <c r="BD6" s="58" t="s">
        <v>39</v>
      </c>
      <c r="BE6" s="58" t="s">
        <v>4</v>
      </c>
      <c r="BF6" s="59" t="s">
        <v>36</v>
      </c>
      <c r="BG6" s="57" t="s">
        <v>39</v>
      </c>
      <c r="BH6" s="58" t="s">
        <v>4</v>
      </c>
      <c r="BI6" s="59" t="s">
        <v>36</v>
      </c>
      <c r="BJ6" s="57" t="s">
        <v>39</v>
      </c>
      <c r="BK6" s="58" t="s">
        <v>4</v>
      </c>
      <c r="BL6" s="59" t="s">
        <v>36</v>
      </c>
      <c r="BM6" s="58" t="s">
        <v>39</v>
      </c>
      <c r="BN6" s="58" t="s">
        <v>4</v>
      </c>
      <c r="BO6" s="61" t="s">
        <v>36</v>
      </c>
    </row>
    <row r="7" spans="1:67" ht="12.75">
      <c r="A7" s="72" t="s">
        <v>35</v>
      </c>
      <c r="B7" s="47">
        <v>15</v>
      </c>
      <c r="C7" s="48">
        <v>0.133</v>
      </c>
      <c r="D7" s="49">
        <v>0.133</v>
      </c>
      <c r="E7" s="50">
        <v>9</v>
      </c>
      <c r="F7" s="48">
        <v>0.095</v>
      </c>
      <c r="G7" s="49">
        <v>0.095</v>
      </c>
      <c r="H7" s="50">
        <v>19</v>
      </c>
      <c r="I7" s="48">
        <v>0.165</v>
      </c>
      <c r="J7" s="49">
        <v>0.165</v>
      </c>
      <c r="K7" s="50">
        <v>10</v>
      </c>
      <c r="L7" s="48">
        <v>0.122</v>
      </c>
      <c r="M7" s="49">
        <v>0.122</v>
      </c>
      <c r="N7" s="50">
        <v>12</v>
      </c>
      <c r="O7" s="48">
        <v>0.097</v>
      </c>
      <c r="P7" s="49">
        <v>0.097</v>
      </c>
      <c r="Q7" s="50">
        <v>17</v>
      </c>
      <c r="R7" s="48">
        <v>0.072</v>
      </c>
      <c r="S7" s="49">
        <v>0.072</v>
      </c>
      <c r="T7" s="50">
        <v>12</v>
      </c>
      <c r="U7" s="48">
        <f>T7/234</f>
        <v>0.05128205128205128</v>
      </c>
      <c r="V7" s="49">
        <f>U7</f>
        <v>0.05128205128205128</v>
      </c>
      <c r="W7" s="50">
        <v>22</v>
      </c>
      <c r="X7" s="48">
        <f>W7/$W$27</f>
        <v>0.07560137457044673</v>
      </c>
      <c r="Y7" s="49">
        <f>X7</f>
        <v>0.07560137457044673</v>
      </c>
      <c r="Z7" s="50">
        <v>23</v>
      </c>
      <c r="AA7" s="48">
        <f>Z7/$Z$27</f>
        <v>0.09163346613545817</v>
      </c>
      <c r="AB7" s="49">
        <f>AA7</f>
        <v>0.09163346613545817</v>
      </c>
      <c r="AC7" s="62">
        <v>23</v>
      </c>
      <c r="AD7" s="48">
        <f aca="true" t="shared" si="0" ref="AD7:AD25">AC7/$AC$27</f>
        <v>0.09349593495934959</v>
      </c>
      <c r="AE7" s="49">
        <f>AD7</f>
        <v>0.09349593495934959</v>
      </c>
      <c r="AF7" s="50">
        <v>13</v>
      </c>
      <c r="AG7" s="48">
        <f>AF7/$AF$27</f>
        <v>0.06310679611650485</v>
      </c>
      <c r="AH7" s="49">
        <f>AG7</f>
        <v>0.06310679611650485</v>
      </c>
      <c r="AI7" s="62">
        <v>21</v>
      </c>
      <c r="AJ7" s="48">
        <f aca="true" t="shared" si="1" ref="AJ7:AJ25">AI7/$AI$27</f>
        <v>0.09813084112149532</v>
      </c>
      <c r="AK7" s="48">
        <f>AJ7</f>
        <v>0.09813084112149532</v>
      </c>
      <c r="AL7" s="50">
        <v>39</v>
      </c>
      <c r="AM7" s="48">
        <f>AL7/$AL$27</f>
        <v>0.12460063897763578</v>
      </c>
      <c r="AN7" s="48">
        <f>AM7</f>
        <v>0.12460063897763578</v>
      </c>
      <c r="AO7" s="50">
        <v>26</v>
      </c>
      <c r="AP7" s="82">
        <f>AO7/$AO$27</f>
        <v>0.08552631578947369</v>
      </c>
      <c r="AQ7" s="49">
        <f>AP7</f>
        <v>0.08552631578947369</v>
      </c>
      <c r="AR7" s="50">
        <v>22</v>
      </c>
      <c r="AS7" s="48">
        <f>AR7/$AR$27</f>
        <v>0.08365019011406843</v>
      </c>
      <c r="AT7" s="49">
        <f>AS7</f>
        <v>0.08365019011406843</v>
      </c>
      <c r="AU7" s="50">
        <v>24</v>
      </c>
      <c r="AV7" s="48">
        <f>AU7/$AU$27</f>
        <v>0.08053691275167785</v>
      </c>
      <c r="AW7" s="49">
        <f>AV7</f>
        <v>0.08053691275167785</v>
      </c>
      <c r="AX7" s="50">
        <v>32</v>
      </c>
      <c r="AY7" s="48">
        <f>AX7/$AX$27</f>
        <v>0.1198501872659176</v>
      </c>
      <c r="AZ7" s="49">
        <f>AY7</f>
        <v>0.1198501872659176</v>
      </c>
      <c r="BA7" s="50">
        <v>30</v>
      </c>
      <c r="BB7" s="48">
        <f>BA7/$BA$27</f>
        <v>0.10033444816053512</v>
      </c>
      <c r="BC7" s="49">
        <f>BB7</f>
        <v>0.10033444816053512</v>
      </c>
      <c r="BD7" s="62">
        <v>31</v>
      </c>
      <c r="BE7" s="48">
        <f>BD7/$BD$27</f>
        <v>0.10472972972972973</v>
      </c>
      <c r="BF7" s="49">
        <f>BE7</f>
        <v>0.10472972972972973</v>
      </c>
      <c r="BG7" s="50">
        <v>27</v>
      </c>
      <c r="BH7" s="48">
        <f>BG7/$BG$27</f>
        <v>0.11688311688311688</v>
      </c>
      <c r="BI7" s="49">
        <f>BH7</f>
        <v>0.11688311688311688</v>
      </c>
      <c r="BJ7" s="50">
        <v>33</v>
      </c>
      <c r="BK7" s="48">
        <f>BJ7/$BJ$27</f>
        <v>0.13043478260869565</v>
      </c>
      <c r="BL7" s="49">
        <f>BK7</f>
        <v>0.13043478260869565</v>
      </c>
      <c r="BM7" s="62">
        <v>42</v>
      </c>
      <c r="BN7" s="48">
        <f>BM7/$BM$27</f>
        <v>0.18340611353711792</v>
      </c>
      <c r="BO7" s="51">
        <f>BN7</f>
        <v>0.18340611353711792</v>
      </c>
    </row>
    <row r="8" spans="1:67" ht="12.75">
      <c r="A8" s="73" t="s">
        <v>6</v>
      </c>
      <c r="B8" s="1">
        <v>19</v>
      </c>
      <c r="C8" s="9">
        <v>0.168</v>
      </c>
      <c r="D8" s="10">
        <f>D7+C8</f>
        <v>0.30100000000000005</v>
      </c>
      <c r="E8" s="6">
        <v>17</v>
      </c>
      <c r="F8" s="9">
        <v>0.179</v>
      </c>
      <c r="G8" s="10">
        <f>G7+F8</f>
        <v>0.274</v>
      </c>
      <c r="H8" s="6">
        <v>17</v>
      </c>
      <c r="I8" s="9">
        <v>0.148</v>
      </c>
      <c r="J8" s="10">
        <f>J7+I8</f>
        <v>0.313</v>
      </c>
      <c r="K8" s="6">
        <v>12</v>
      </c>
      <c r="L8" s="9">
        <v>0.146</v>
      </c>
      <c r="M8" s="10">
        <f>M7+L8</f>
        <v>0.268</v>
      </c>
      <c r="N8" s="6">
        <v>13</v>
      </c>
      <c r="O8" s="9">
        <v>0.105</v>
      </c>
      <c r="P8" s="10">
        <f>P7+O8</f>
        <v>0.202</v>
      </c>
      <c r="Q8" s="6">
        <v>12</v>
      </c>
      <c r="R8" s="9">
        <v>0.051</v>
      </c>
      <c r="S8" s="10">
        <f>S7+R8</f>
        <v>0.123</v>
      </c>
      <c r="T8" s="6">
        <v>13</v>
      </c>
      <c r="U8" s="48">
        <f aca="true" t="shared" si="2" ref="U8:U26">T8/234</f>
        <v>0.05555555555555555</v>
      </c>
      <c r="V8" s="10">
        <f aca="true" t="shared" si="3" ref="V8:V26">U8+V7</f>
        <v>0.10683760683760683</v>
      </c>
      <c r="W8" s="6">
        <v>27</v>
      </c>
      <c r="X8" s="48">
        <f aca="true" t="shared" si="4" ref="X8:X26">W8/$W$27</f>
        <v>0.09278350515463918</v>
      </c>
      <c r="Y8" s="10">
        <f aca="true" t="shared" si="5" ref="Y8:Y26">X8+Y7</f>
        <v>0.16838487972508592</v>
      </c>
      <c r="Z8" s="6">
        <v>21</v>
      </c>
      <c r="AA8" s="48">
        <f aca="true" t="shared" si="6" ref="AA8:AA26">Z8/$Z$27</f>
        <v>0.08366533864541832</v>
      </c>
      <c r="AB8" s="10">
        <f aca="true" t="shared" si="7" ref="AB8:AB26">AA8+AB7</f>
        <v>0.1752988047808765</v>
      </c>
      <c r="AC8" s="63">
        <v>25</v>
      </c>
      <c r="AD8" s="48">
        <f t="shared" si="0"/>
        <v>0.1016260162601626</v>
      </c>
      <c r="AE8" s="10">
        <f aca="true" t="shared" si="8" ref="AE8:AE26">AD8+AE7</f>
        <v>0.1951219512195122</v>
      </c>
      <c r="AF8" s="6">
        <v>18</v>
      </c>
      <c r="AG8" s="48">
        <f aca="true" t="shared" si="9" ref="AG8:AG26">AF8/$AF$27</f>
        <v>0.08737864077669903</v>
      </c>
      <c r="AH8" s="10">
        <f aca="true" t="shared" si="10" ref="AH8:AH26">AG8+AH7</f>
        <v>0.15048543689320387</v>
      </c>
      <c r="AI8" s="63">
        <v>20</v>
      </c>
      <c r="AJ8" s="48">
        <f t="shared" si="1"/>
        <v>0.09345794392523364</v>
      </c>
      <c r="AK8" s="9">
        <f aca="true" t="shared" si="11" ref="AK8:AK26">AJ8+AK7</f>
        <v>0.19158878504672897</v>
      </c>
      <c r="AL8" s="6">
        <v>26</v>
      </c>
      <c r="AM8" s="9">
        <f>AL8/$AL$27</f>
        <v>0.08306709265175719</v>
      </c>
      <c r="AN8" s="9">
        <f aca="true" t="shared" si="12" ref="AN8:AN26">AM8+AN7</f>
        <v>0.20766773162939295</v>
      </c>
      <c r="AO8" s="6">
        <v>36</v>
      </c>
      <c r="AP8" s="48">
        <f>AO8/$AO$27</f>
        <v>0.11842105263157894</v>
      </c>
      <c r="AQ8" s="10">
        <f aca="true" t="shared" si="13" ref="AQ8:AQ26">AP8+AQ7</f>
        <v>0.20394736842105263</v>
      </c>
      <c r="AR8" s="6">
        <v>27</v>
      </c>
      <c r="AS8" s="48">
        <f aca="true" t="shared" si="14" ref="AS8:AS26">AR8/$AR$27</f>
        <v>0.10266159695817491</v>
      </c>
      <c r="AT8" s="10">
        <f aca="true" t="shared" si="15" ref="AT8:AT26">AS8+AT7</f>
        <v>0.18631178707224333</v>
      </c>
      <c r="AU8" s="6">
        <v>28</v>
      </c>
      <c r="AV8" s="48">
        <f aca="true" t="shared" si="16" ref="AV8:AV27">AU8/$AU$27</f>
        <v>0.09395973154362416</v>
      </c>
      <c r="AW8" s="10">
        <f aca="true" t="shared" si="17" ref="AW8:AW26">AV8+AW7</f>
        <v>0.174496644295302</v>
      </c>
      <c r="AX8" s="6">
        <v>32</v>
      </c>
      <c r="AY8" s="48">
        <f>AX8/$AX$27</f>
        <v>0.1198501872659176</v>
      </c>
      <c r="AZ8" s="10">
        <f aca="true" t="shared" si="18" ref="AZ8:AZ26">AY8+AZ7</f>
        <v>0.2397003745318352</v>
      </c>
      <c r="BA8" s="6">
        <v>43</v>
      </c>
      <c r="BB8" s="48">
        <f aca="true" t="shared" si="19" ref="BB8:BB26">BA8/$BA$27</f>
        <v>0.14381270903010032</v>
      </c>
      <c r="BC8" s="10">
        <f aca="true" t="shared" si="20" ref="BC8:BC26">BB8+BC7</f>
        <v>0.24414715719063546</v>
      </c>
      <c r="BD8" s="63">
        <v>32</v>
      </c>
      <c r="BE8" s="9">
        <f>BD8/$BD$27</f>
        <v>0.10810810810810811</v>
      </c>
      <c r="BF8" s="10">
        <f aca="true" t="shared" si="21" ref="BF8:BF26">BE8+BF7</f>
        <v>0.21283783783783783</v>
      </c>
      <c r="BG8" s="6">
        <v>27</v>
      </c>
      <c r="BH8" s="48">
        <f>BG8/$BG$27</f>
        <v>0.11688311688311688</v>
      </c>
      <c r="BI8" s="10">
        <f aca="true" t="shared" si="22" ref="BI8:BI26">BH8+BI7</f>
        <v>0.23376623376623376</v>
      </c>
      <c r="BJ8" s="6">
        <v>32</v>
      </c>
      <c r="BK8" s="48">
        <f>BJ8/$BJ$27</f>
        <v>0.12648221343873517</v>
      </c>
      <c r="BL8" s="10">
        <f aca="true" t="shared" si="23" ref="BL8:BL26">BK8+BL7</f>
        <v>0.2569169960474308</v>
      </c>
      <c r="BM8" s="63">
        <v>31</v>
      </c>
      <c r="BN8" s="48">
        <f aca="true" t="shared" si="24" ref="BN8:BN26">BM8/$BM$27</f>
        <v>0.13537117903930132</v>
      </c>
      <c r="BO8" s="14">
        <f aca="true" t="shared" si="25" ref="BO8:BO26">BN8+BO7</f>
        <v>0.31877729257641924</v>
      </c>
    </row>
    <row r="9" spans="1:67" ht="12.75">
      <c r="A9" s="73" t="s">
        <v>7</v>
      </c>
      <c r="B9" s="1">
        <v>21</v>
      </c>
      <c r="C9" s="9">
        <v>0.186</v>
      </c>
      <c r="D9" s="10">
        <f aca="true" t="shared" si="26" ref="D9:D21">D8+C9</f>
        <v>0.48700000000000004</v>
      </c>
      <c r="E9" s="6">
        <v>11</v>
      </c>
      <c r="F9" s="9">
        <v>0.116</v>
      </c>
      <c r="G9" s="10">
        <f aca="true" t="shared" si="27" ref="G9:G17">G8+F9</f>
        <v>0.39</v>
      </c>
      <c r="H9" s="6">
        <v>21</v>
      </c>
      <c r="I9" s="9">
        <v>0.183</v>
      </c>
      <c r="J9" s="10">
        <f aca="true" t="shared" si="28" ref="J9:J17">J8+I9</f>
        <v>0.496</v>
      </c>
      <c r="K9" s="6">
        <v>15</v>
      </c>
      <c r="L9" s="9">
        <v>0.183</v>
      </c>
      <c r="M9" s="10">
        <f aca="true" t="shared" si="29" ref="M9:M22">M8+L9</f>
        <v>0.451</v>
      </c>
      <c r="N9" s="6">
        <v>16</v>
      </c>
      <c r="O9" s="9">
        <v>0.129</v>
      </c>
      <c r="P9" s="10">
        <f aca="true" t="shared" si="30" ref="P9:P21">P8+O9</f>
        <v>0.331</v>
      </c>
      <c r="Q9" s="6">
        <v>17</v>
      </c>
      <c r="R9" s="9">
        <v>0.072</v>
      </c>
      <c r="S9" s="10">
        <f aca="true" t="shared" si="31" ref="S9:S24">S8+R9</f>
        <v>0.195</v>
      </c>
      <c r="T9" s="6">
        <v>19</v>
      </c>
      <c r="U9" s="48">
        <f t="shared" si="2"/>
        <v>0.0811965811965812</v>
      </c>
      <c r="V9" s="10">
        <f t="shared" si="3"/>
        <v>0.18803418803418803</v>
      </c>
      <c r="W9" s="6">
        <v>25</v>
      </c>
      <c r="X9" s="48">
        <f t="shared" si="4"/>
        <v>0.0859106529209622</v>
      </c>
      <c r="Y9" s="10">
        <f t="shared" si="5"/>
        <v>0.2542955326460481</v>
      </c>
      <c r="Z9" s="6">
        <v>23</v>
      </c>
      <c r="AA9" s="48">
        <f t="shared" si="6"/>
        <v>0.09163346613545817</v>
      </c>
      <c r="AB9" s="10">
        <f t="shared" si="7"/>
        <v>0.26693227091633465</v>
      </c>
      <c r="AC9" s="63">
        <v>21</v>
      </c>
      <c r="AD9" s="48">
        <f t="shared" si="0"/>
        <v>0.08536585365853659</v>
      </c>
      <c r="AE9" s="10">
        <f t="shared" si="8"/>
        <v>0.2804878048780488</v>
      </c>
      <c r="AF9" s="6">
        <v>22</v>
      </c>
      <c r="AG9" s="48">
        <f t="shared" si="9"/>
        <v>0.10679611650485436</v>
      </c>
      <c r="AH9" s="10">
        <f t="shared" si="10"/>
        <v>0.25728155339805825</v>
      </c>
      <c r="AI9" s="63">
        <v>15</v>
      </c>
      <c r="AJ9" s="48">
        <f t="shared" si="1"/>
        <v>0.07009345794392523</v>
      </c>
      <c r="AK9" s="9">
        <f t="shared" si="11"/>
        <v>0.2616822429906542</v>
      </c>
      <c r="AL9" s="6">
        <v>24</v>
      </c>
      <c r="AM9" s="9">
        <f aca="true" t="shared" si="32" ref="AM9:AM26">AL9/$AL$27</f>
        <v>0.07667731629392971</v>
      </c>
      <c r="AN9" s="9">
        <f t="shared" si="12"/>
        <v>0.28434504792332266</v>
      </c>
      <c r="AO9" s="6">
        <v>19</v>
      </c>
      <c r="AP9" s="48">
        <f aca="true" t="shared" si="33" ref="AP9:AP25">AO9/$AO$27</f>
        <v>0.0625</v>
      </c>
      <c r="AQ9" s="10">
        <f t="shared" si="13"/>
        <v>0.26644736842105265</v>
      </c>
      <c r="AR9" s="6">
        <v>33</v>
      </c>
      <c r="AS9" s="48">
        <f t="shared" si="14"/>
        <v>0.12547528517110265</v>
      </c>
      <c r="AT9" s="10">
        <f t="shared" si="15"/>
        <v>0.311787072243346</v>
      </c>
      <c r="AU9" s="6">
        <v>24</v>
      </c>
      <c r="AV9" s="48">
        <f t="shared" si="16"/>
        <v>0.08053691275167785</v>
      </c>
      <c r="AW9" s="10">
        <f t="shared" si="17"/>
        <v>0.25503355704697983</v>
      </c>
      <c r="AX9" s="6">
        <v>31</v>
      </c>
      <c r="AY9" s="48">
        <f aca="true" t="shared" si="34" ref="AY9:AY26">AX9/$AX$27</f>
        <v>0.11610486891385768</v>
      </c>
      <c r="AZ9" s="10">
        <f t="shared" si="18"/>
        <v>0.35580524344569286</v>
      </c>
      <c r="BA9" s="6">
        <v>28</v>
      </c>
      <c r="BB9" s="48">
        <f t="shared" si="19"/>
        <v>0.09364548494983277</v>
      </c>
      <c r="BC9" s="10">
        <f t="shared" si="20"/>
        <v>0.3377926421404682</v>
      </c>
      <c r="BD9" s="63">
        <v>34</v>
      </c>
      <c r="BE9" s="9">
        <f aca="true" t="shared" si="35" ref="BE9:BE25">BD9/$BD$27</f>
        <v>0.11486486486486487</v>
      </c>
      <c r="BF9" s="10">
        <f t="shared" si="21"/>
        <v>0.3277027027027027</v>
      </c>
      <c r="BG9" s="6">
        <v>19</v>
      </c>
      <c r="BH9" s="48">
        <f aca="true" t="shared" si="36" ref="BH9:BH26">BG9/$BG$27</f>
        <v>0.08225108225108226</v>
      </c>
      <c r="BI9" s="10">
        <f t="shared" si="22"/>
        <v>0.31601731601731603</v>
      </c>
      <c r="BJ9" s="6">
        <v>28</v>
      </c>
      <c r="BK9" s="48">
        <f aca="true" t="shared" si="37" ref="BK9:BK25">BJ9/$BJ$27</f>
        <v>0.11067193675889328</v>
      </c>
      <c r="BL9" s="10">
        <f t="shared" si="23"/>
        <v>0.3675889328063241</v>
      </c>
      <c r="BM9" s="63">
        <v>21</v>
      </c>
      <c r="BN9" s="48">
        <f t="shared" si="24"/>
        <v>0.09170305676855896</v>
      </c>
      <c r="BO9" s="14">
        <f t="shared" si="25"/>
        <v>0.4104803493449782</v>
      </c>
    </row>
    <row r="10" spans="1:67" ht="12.75">
      <c r="A10" s="73" t="s">
        <v>8</v>
      </c>
      <c r="B10" s="1">
        <v>10</v>
      </c>
      <c r="C10" s="9">
        <v>0.088</v>
      </c>
      <c r="D10" s="10">
        <f t="shared" si="26"/>
        <v>0.5750000000000001</v>
      </c>
      <c r="E10" s="6">
        <v>14</v>
      </c>
      <c r="F10" s="9">
        <v>0.147</v>
      </c>
      <c r="G10" s="10">
        <f t="shared" si="27"/>
        <v>0.537</v>
      </c>
      <c r="H10" s="6">
        <v>12</v>
      </c>
      <c r="I10" s="9">
        <v>0.104</v>
      </c>
      <c r="J10" s="10">
        <f t="shared" si="28"/>
        <v>0.6</v>
      </c>
      <c r="K10" s="6">
        <v>14</v>
      </c>
      <c r="L10" s="9">
        <v>0.171</v>
      </c>
      <c r="M10" s="10">
        <f t="shared" si="29"/>
        <v>0.622</v>
      </c>
      <c r="N10" s="6">
        <v>11</v>
      </c>
      <c r="O10" s="9">
        <v>0.089</v>
      </c>
      <c r="P10" s="10">
        <f t="shared" si="30"/>
        <v>0.42000000000000004</v>
      </c>
      <c r="Q10" s="6">
        <v>28</v>
      </c>
      <c r="R10" s="9">
        <v>0.119</v>
      </c>
      <c r="S10" s="10">
        <f t="shared" si="31"/>
        <v>0.314</v>
      </c>
      <c r="T10" s="6">
        <v>19</v>
      </c>
      <c r="U10" s="48">
        <f t="shared" si="2"/>
        <v>0.0811965811965812</v>
      </c>
      <c r="V10" s="10">
        <f t="shared" si="3"/>
        <v>0.2692307692307692</v>
      </c>
      <c r="W10" s="6">
        <v>19</v>
      </c>
      <c r="X10" s="48">
        <f t="shared" si="4"/>
        <v>0.06529209621993128</v>
      </c>
      <c r="Y10" s="10">
        <f t="shared" si="5"/>
        <v>0.31958762886597936</v>
      </c>
      <c r="Z10" s="6">
        <v>17</v>
      </c>
      <c r="AA10" s="48">
        <f t="shared" si="6"/>
        <v>0.06772908366533864</v>
      </c>
      <c r="AB10" s="10">
        <f t="shared" si="7"/>
        <v>0.3346613545816733</v>
      </c>
      <c r="AC10" s="63">
        <v>18</v>
      </c>
      <c r="AD10" s="48">
        <f t="shared" si="0"/>
        <v>0.07317073170731707</v>
      </c>
      <c r="AE10" s="10">
        <f t="shared" si="8"/>
        <v>0.3536585365853659</v>
      </c>
      <c r="AF10" s="6">
        <v>21</v>
      </c>
      <c r="AG10" s="48">
        <f t="shared" si="9"/>
        <v>0.10194174757281553</v>
      </c>
      <c r="AH10" s="10">
        <f t="shared" si="10"/>
        <v>0.3592233009708738</v>
      </c>
      <c r="AI10" s="63">
        <v>17</v>
      </c>
      <c r="AJ10" s="48">
        <f t="shared" si="1"/>
        <v>0.0794392523364486</v>
      </c>
      <c r="AK10" s="9">
        <f t="shared" si="11"/>
        <v>0.3411214953271028</v>
      </c>
      <c r="AL10" s="6">
        <v>23</v>
      </c>
      <c r="AM10" s="9">
        <f t="shared" si="32"/>
        <v>0.07348242811501597</v>
      </c>
      <c r="AN10" s="9">
        <f t="shared" si="12"/>
        <v>0.35782747603833864</v>
      </c>
      <c r="AO10" s="6">
        <v>20</v>
      </c>
      <c r="AP10" s="48">
        <f t="shared" si="33"/>
        <v>0.06578947368421052</v>
      </c>
      <c r="AQ10" s="10">
        <f t="shared" si="13"/>
        <v>0.33223684210526316</v>
      </c>
      <c r="AR10" s="6">
        <v>15</v>
      </c>
      <c r="AS10" s="48">
        <f t="shared" si="14"/>
        <v>0.057034220532319393</v>
      </c>
      <c r="AT10" s="10">
        <f t="shared" si="15"/>
        <v>0.3688212927756654</v>
      </c>
      <c r="AU10" s="6">
        <v>24</v>
      </c>
      <c r="AV10" s="48">
        <f t="shared" si="16"/>
        <v>0.08053691275167785</v>
      </c>
      <c r="AW10" s="10">
        <f t="shared" si="17"/>
        <v>0.3355704697986577</v>
      </c>
      <c r="AX10" s="6">
        <v>30</v>
      </c>
      <c r="AY10" s="48">
        <f t="shared" si="34"/>
        <v>0.11235955056179775</v>
      </c>
      <c r="AZ10" s="10">
        <f t="shared" si="18"/>
        <v>0.4681647940074906</v>
      </c>
      <c r="BA10" s="6">
        <v>24</v>
      </c>
      <c r="BB10" s="48">
        <f t="shared" si="19"/>
        <v>0.0802675585284281</v>
      </c>
      <c r="BC10" s="10">
        <f t="shared" si="20"/>
        <v>0.4180602006688963</v>
      </c>
      <c r="BD10" s="63">
        <v>21</v>
      </c>
      <c r="BE10" s="9">
        <f t="shared" si="35"/>
        <v>0.07094594594594594</v>
      </c>
      <c r="BF10" s="10">
        <f t="shared" si="21"/>
        <v>0.39864864864864863</v>
      </c>
      <c r="BG10" s="6">
        <v>23</v>
      </c>
      <c r="BH10" s="48">
        <f t="shared" si="36"/>
        <v>0.09956709956709957</v>
      </c>
      <c r="BI10" s="10">
        <f t="shared" si="22"/>
        <v>0.4155844155844156</v>
      </c>
      <c r="BJ10" s="6">
        <v>25</v>
      </c>
      <c r="BK10" s="48">
        <f t="shared" si="37"/>
        <v>0.09881422924901186</v>
      </c>
      <c r="BL10" s="10">
        <f t="shared" si="23"/>
        <v>0.46640316205533594</v>
      </c>
      <c r="BM10" s="63">
        <v>24</v>
      </c>
      <c r="BN10" s="48">
        <f t="shared" si="24"/>
        <v>0.10480349344978165</v>
      </c>
      <c r="BO10" s="14">
        <f t="shared" si="25"/>
        <v>0.5152838427947598</v>
      </c>
    </row>
    <row r="11" spans="1:67" ht="12.75">
      <c r="A11" s="73" t="s">
        <v>9</v>
      </c>
      <c r="B11" s="1">
        <v>12</v>
      </c>
      <c r="C11" s="9">
        <v>0.106</v>
      </c>
      <c r="D11" s="10">
        <f t="shared" si="26"/>
        <v>0.681</v>
      </c>
      <c r="E11" s="6">
        <v>10</v>
      </c>
      <c r="F11" s="9">
        <v>0.105</v>
      </c>
      <c r="G11" s="10">
        <f t="shared" si="27"/>
        <v>0.642</v>
      </c>
      <c r="H11" s="6">
        <v>6</v>
      </c>
      <c r="I11" s="9">
        <v>0.052</v>
      </c>
      <c r="J11" s="10">
        <f t="shared" si="28"/>
        <v>0.652</v>
      </c>
      <c r="K11" s="6">
        <v>5</v>
      </c>
      <c r="L11" s="9">
        <v>0.061</v>
      </c>
      <c r="M11" s="10">
        <f t="shared" si="29"/>
        <v>0.683</v>
      </c>
      <c r="N11" s="6">
        <v>13</v>
      </c>
      <c r="O11" s="9">
        <v>0.105</v>
      </c>
      <c r="P11" s="10">
        <f t="shared" si="30"/>
        <v>0.525</v>
      </c>
      <c r="Q11" s="6">
        <v>17</v>
      </c>
      <c r="R11" s="9">
        <v>0.072</v>
      </c>
      <c r="S11" s="10">
        <f t="shared" si="31"/>
        <v>0.386</v>
      </c>
      <c r="T11" s="6">
        <v>21</v>
      </c>
      <c r="U11" s="48">
        <f t="shared" si="2"/>
        <v>0.08974358974358974</v>
      </c>
      <c r="V11" s="10">
        <f t="shared" si="3"/>
        <v>0.358974358974359</v>
      </c>
      <c r="W11" s="6">
        <v>34</v>
      </c>
      <c r="X11" s="48">
        <f t="shared" si="4"/>
        <v>0.11683848797250859</v>
      </c>
      <c r="Y11" s="10">
        <f t="shared" si="5"/>
        <v>0.436426116838488</v>
      </c>
      <c r="Z11" s="6">
        <v>25</v>
      </c>
      <c r="AA11" s="48">
        <f t="shared" si="6"/>
        <v>0.099601593625498</v>
      </c>
      <c r="AB11" s="10">
        <f t="shared" si="7"/>
        <v>0.43426294820717126</v>
      </c>
      <c r="AC11" s="63">
        <v>25</v>
      </c>
      <c r="AD11" s="48">
        <f t="shared" si="0"/>
        <v>0.1016260162601626</v>
      </c>
      <c r="AE11" s="10">
        <f t="shared" si="8"/>
        <v>0.4552845528455285</v>
      </c>
      <c r="AF11" s="6">
        <v>22</v>
      </c>
      <c r="AG11" s="48">
        <f t="shared" si="9"/>
        <v>0.10679611650485436</v>
      </c>
      <c r="AH11" s="10">
        <f t="shared" si="10"/>
        <v>0.46601941747572817</v>
      </c>
      <c r="AI11" s="63">
        <v>16</v>
      </c>
      <c r="AJ11" s="48">
        <f t="shared" si="1"/>
        <v>0.07476635514018691</v>
      </c>
      <c r="AK11" s="9">
        <f t="shared" si="11"/>
        <v>0.4158878504672897</v>
      </c>
      <c r="AL11" s="6">
        <v>27</v>
      </c>
      <c r="AM11" s="9">
        <f t="shared" si="32"/>
        <v>0.08626198083067092</v>
      </c>
      <c r="AN11" s="9">
        <f t="shared" si="12"/>
        <v>0.4440894568690096</v>
      </c>
      <c r="AO11" s="6">
        <v>24</v>
      </c>
      <c r="AP11" s="48">
        <f t="shared" si="33"/>
        <v>0.07894736842105263</v>
      </c>
      <c r="AQ11" s="10">
        <f t="shared" si="13"/>
        <v>0.4111842105263158</v>
      </c>
      <c r="AR11" s="6">
        <v>17</v>
      </c>
      <c r="AS11" s="48">
        <f t="shared" si="14"/>
        <v>0.06463878326996197</v>
      </c>
      <c r="AT11" s="10">
        <f t="shared" si="15"/>
        <v>0.43346007604562736</v>
      </c>
      <c r="AU11" s="6">
        <v>28</v>
      </c>
      <c r="AV11" s="48">
        <f t="shared" si="16"/>
        <v>0.09395973154362416</v>
      </c>
      <c r="AW11" s="10">
        <f t="shared" si="17"/>
        <v>0.4295302013422818</v>
      </c>
      <c r="AX11" s="6">
        <v>18</v>
      </c>
      <c r="AY11" s="48">
        <f t="shared" si="34"/>
        <v>0.06741573033707865</v>
      </c>
      <c r="AZ11" s="10">
        <f t="shared" si="18"/>
        <v>0.5355805243445693</v>
      </c>
      <c r="BA11" s="6">
        <v>22</v>
      </c>
      <c r="BB11" s="48">
        <f t="shared" si="19"/>
        <v>0.07357859531772576</v>
      </c>
      <c r="BC11" s="10">
        <f t="shared" si="20"/>
        <v>0.4916387959866221</v>
      </c>
      <c r="BD11" s="63">
        <v>15</v>
      </c>
      <c r="BE11" s="9">
        <f t="shared" si="35"/>
        <v>0.05067567567567568</v>
      </c>
      <c r="BF11" s="10">
        <f t="shared" si="21"/>
        <v>0.4493243243243243</v>
      </c>
      <c r="BG11" s="6">
        <v>11</v>
      </c>
      <c r="BH11" s="48">
        <f t="shared" si="36"/>
        <v>0.047619047619047616</v>
      </c>
      <c r="BI11" s="10">
        <f t="shared" si="22"/>
        <v>0.46320346320346323</v>
      </c>
      <c r="BJ11" s="6">
        <v>22</v>
      </c>
      <c r="BK11" s="48">
        <f t="shared" si="37"/>
        <v>0.08695652173913043</v>
      </c>
      <c r="BL11" s="10">
        <f t="shared" si="23"/>
        <v>0.5533596837944663</v>
      </c>
      <c r="BM11" s="63">
        <v>20</v>
      </c>
      <c r="BN11" s="48">
        <f t="shared" si="24"/>
        <v>0.08733624454148471</v>
      </c>
      <c r="BO11" s="14">
        <f t="shared" si="25"/>
        <v>0.6026200873362445</v>
      </c>
    </row>
    <row r="12" spans="1:67" ht="12.75">
      <c r="A12" s="73" t="s">
        <v>10</v>
      </c>
      <c r="B12" s="1">
        <v>9</v>
      </c>
      <c r="C12" s="9">
        <v>0.08</v>
      </c>
      <c r="D12" s="10">
        <f t="shared" si="26"/>
        <v>0.761</v>
      </c>
      <c r="E12" s="6">
        <v>12</v>
      </c>
      <c r="F12" s="9">
        <v>0.126</v>
      </c>
      <c r="G12" s="10">
        <f t="shared" si="27"/>
        <v>0.768</v>
      </c>
      <c r="H12" s="6">
        <v>13</v>
      </c>
      <c r="I12" s="9">
        <v>0.113</v>
      </c>
      <c r="J12" s="10">
        <f t="shared" si="28"/>
        <v>0.765</v>
      </c>
      <c r="K12" s="6">
        <v>4</v>
      </c>
      <c r="L12" s="9">
        <v>0.049</v>
      </c>
      <c r="M12" s="10">
        <f t="shared" si="29"/>
        <v>0.7320000000000001</v>
      </c>
      <c r="N12" s="6">
        <v>10</v>
      </c>
      <c r="O12" s="9">
        <v>0.081</v>
      </c>
      <c r="P12" s="10">
        <f t="shared" si="30"/>
        <v>0.606</v>
      </c>
      <c r="Q12" s="6">
        <v>16</v>
      </c>
      <c r="R12" s="9">
        <v>0.068</v>
      </c>
      <c r="S12" s="10">
        <f t="shared" si="31"/>
        <v>0.454</v>
      </c>
      <c r="T12" s="6">
        <v>24</v>
      </c>
      <c r="U12" s="48">
        <f t="shared" si="2"/>
        <v>0.10256410256410256</v>
      </c>
      <c r="V12" s="10">
        <f t="shared" si="3"/>
        <v>0.46153846153846156</v>
      </c>
      <c r="W12" s="6">
        <v>16</v>
      </c>
      <c r="X12" s="48">
        <f t="shared" si="4"/>
        <v>0.054982817869415807</v>
      </c>
      <c r="Y12" s="10">
        <f t="shared" si="5"/>
        <v>0.4914089347079038</v>
      </c>
      <c r="Z12" s="6">
        <v>20</v>
      </c>
      <c r="AA12" s="48">
        <f t="shared" si="6"/>
        <v>0.0796812749003984</v>
      </c>
      <c r="AB12" s="10">
        <f t="shared" si="7"/>
        <v>0.5139442231075697</v>
      </c>
      <c r="AC12" s="63">
        <v>25</v>
      </c>
      <c r="AD12" s="48">
        <f t="shared" si="0"/>
        <v>0.1016260162601626</v>
      </c>
      <c r="AE12" s="10">
        <f t="shared" si="8"/>
        <v>0.556910569105691</v>
      </c>
      <c r="AF12" s="6">
        <v>14</v>
      </c>
      <c r="AG12" s="48">
        <f t="shared" si="9"/>
        <v>0.06796116504854369</v>
      </c>
      <c r="AH12" s="10">
        <f t="shared" si="10"/>
        <v>0.5339805825242718</v>
      </c>
      <c r="AI12" s="63">
        <v>14</v>
      </c>
      <c r="AJ12" s="48">
        <f t="shared" si="1"/>
        <v>0.06542056074766354</v>
      </c>
      <c r="AK12" s="9">
        <f t="shared" si="11"/>
        <v>0.48130841121495327</v>
      </c>
      <c r="AL12" s="6">
        <v>27</v>
      </c>
      <c r="AM12" s="9">
        <f t="shared" si="32"/>
        <v>0.08626198083067092</v>
      </c>
      <c r="AN12" s="9">
        <f t="shared" si="12"/>
        <v>0.5303514376996805</v>
      </c>
      <c r="AO12" s="6">
        <v>26</v>
      </c>
      <c r="AP12" s="48">
        <f t="shared" si="33"/>
        <v>0.08552631578947369</v>
      </c>
      <c r="AQ12" s="10">
        <f t="shared" si="13"/>
        <v>0.4967105263157895</v>
      </c>
      <c r="AR12" s="6">
        <v>24</v>
      </c>
      <c r="AS12" s="48">
        <f t="shared" si="14"/>
        <v>0.09125475285171103</v>
      </c>
      <c r="AT12" s="10">
        <f t="shared" si="15"/>
        <v>0.5247148288973384</v>
      </c>
      <c r="AU12" s="6">
        <v>29</v>
      </c>
      <c r="AV12" s="48">
        <f t="shared" si="16"/>
        <v>0.09731543624161074</v>
      </c>
      <c r="AW12" s="10">
        <f t="shared" si="17"/>
        <v>0.5268456375838926</v>
      </c>
      <c r="AX12" s="6">
        <v>18</v>
      </c>
      <c r="AY12" s="48">
        <f t="shared" si="34"/>
        <v>0.06741573033707865</v>
      </c>
      <c r="AZ12" s="10">
        <f t="shared" si="18"/>
        <v>0.6029962546816479</v>
      </c>
      <c r="BA12" s="6">
        <v>17</v>
      </c>
      <c r="BB12" s="48">
        <f t="shared" si="19"/>
        <v>0.056856187290969896</v>
      </c>
      <c r="BC12" s="10">
        <f t="shared" si="20"/>
        <v>0.5484949832775919</v>
      </c>
      <c r="BD12" s="63">
        <v>24</v>
      </c>
      <c r="BE12" s="9">
        <f t="shared" si="35"/>
        <v>0.08108108108108109</v>
      </c>
      <c r="BF12" s="10">
        <f t="shared" si="21"/>
        <v>0.5304054054054054</v>
      </c>
      <c r="BG12" s="6">
        <v>21</v>
      </c>
      <c r="BH12" s="48">
        <f t="shared" si="36"/>
        <v>0.09090909090909091</v>
      </c>
      <c r="BI12" s="10">
        <f t="shared" si="22"/>
        <v>0.5541125541125541</v>
      </c>
      <c r="BJ12" s="6">
        <v>20</v>
      </c>
      <c r="BK12" s="48">
        <f t="shared" si="37"/>
        <v>0.07905138339920949</v>
      </c>
      <c r="BL12" s="10">
        <f t="shared" si="23"/>
        <v>0.6324110671936758</v>
      </c>
      <c r="BM12" s="63">
        <v>11</v>
      </c>
      <c r="BN12" s="48">
        <f t="shared" si="24"/>
        <v>0.048034934497816595</v>
      </c>
      <c r="BO12" s="14">
        <f t="shared" si="25"/>
        <v>0.6506550218340611</v>
      </c>
    </row>
    <row r="13" spans="1:67" ht="12.75">
      <c r="A13" s="73" t="s">
        <v>11</v>
      </c>
      <c r="B13" s="1">
        <v>5</v>
      </c>
      <c r="C13" s="9">
        <v>0.044</v>
      </c>
      <c r="D13" s="10">
        <f t="shared" si="26"/>
        <v>0.805</v>
      </c>
      <c r="E13" s="6">
        <v>8</v>
      </c>
      <c r="F13" s="9">
        <v>0.084</v>
      </c>
      <c r="G13" s="10">
        <f t="shared" si="27"/>
        <v>0.852</v>
      </c>
      <c r="H13" s="6">
        <v>13</v>
      </c>
      <c r="I13" s="9">
        <v>0.113</v>
      </c>
      <c r="J13" s="10">
        <f t="shared" si="28"/>
        <v>0.878</v>
      </c>
      <c r="K13" s="6">
        <v>7</v>
      </c>
      <c r="L13" s="9">
        <v>0.085</v>
      </c>
      <c r="M13" s="10">
        <f t="shared" si="29"/>
        <v>0.8170000000000001</v>
      </c>
      <c r="N13" s="6">
        <v>14</v>
      </c>
      <c r="O13" s="9">
        <v>0.113</v>
      </c>
      <c r="P13" s="10">
        <f t="shared" si="30"/>
        <v>0.719</v>
      </c>
      <c r="Q13" s="6">
        <v>15</v>
      </c>
      <c r="R13" s="9">
        <v>0.064</v>
      </c>
      <c r="S13" s="10">
        <f t="shared" si="31"/>
        <v>0.518</v>
      </c>
      <c r="T13" s="6">
        <v>15</v>
      </c>
      <c r="U13" s="48">
        <f t="shared" si="2"/>
        <v>0.0641025641025641</v>
      </c>
      <c r="V13" s="10">
        <f t="shared" si="3"/>
        <v>0.5256410256410257</v>
      </c>
      <c r="W13" s="6">
        <v>22</v>
      </c>
      <c r="X13" s="48">
        <f t="shared" si="4"/>
        <v>0.07560137457044673</v>
      </c>
      <c r="Y13" s="10">
        <f t="shared" si="5"/>
        <v>0.5670103092783505</v>
      </c>
      <c r="Z13" s="6">
        <v>14</v>
      </c>
      <c r="AA13" s="48">
        <f t="shared" si="6"/>
        <v>0.055776892430278883</v>
      </c>
      <c r="AB13" s="10">
        <f t="shared" si="7"/>
        <v>0.5697211155378485</v>
      </c>
      <c r="AC13" s="63">
        <v>24</v>
      </c>
      <c r="AD13" s="48">
        <f t="shared" si="0"/>
        <v>0.0975609756097561</v>
      </c>
      <c r="AE13" s="10">
        <f t="shared" si="8"/>
        <v>0.6544715447154471</v>
      </c>
      <c r="AF13" s="6">
        <v>16</v>
      </c>
      <c r="AG13" s="48">
        <f t="shared" si="9"/>
        <v>0.07766990291262135</v>
      </c>
      <c r="AH13" s="10">
        <f t="shared" si="10"/>
        <v>0.6116504854368932</v>
      </c>
      <c r="AI13" s="63">
        <v>11</v>
      </c>
      <c r="AJ13" s="48">
        <f t="shared" si="1"/>
        <v>0.0514018691588785</v>
      </c>
      <c r="AK13" s="9">
        <f t="shared" si="11"/>
        <v>0.5327102803738317</v>
      </c>
      <c r="AL13" s="6">
        <v>25</v>
      </c>
      <c r="AM13" s="9">
        <f t="shared" si="32"/>
        <v>0.07987220447284345</v>
      </c>
      <c r="AN13" s="9">
        <f t="shared" si="12"/>
        <v>0.610223642172524</v>
      </c>
      <c r="AO13" s="6">
        <v>21</v>
      </c>
      <c r="AP13" s="48">
        <f t="shared" si="33"/>
        <v>0.06907894736842106</v>
      </c>
      <c r="AQ13" s="10">
        <f t="shared" si="13"/>
        <v>0.5657894736842105</v>
      </c>
      <c r="AR13" s="6">
        <v>16</v>
      </c>
      <c r="AS13" s="48">
        <f t="shared" si="14"/>
        <v>0.060836501901140684</v>
      </c>
      <c r="AT13" s="10">
        <f t="shared" si="15"/>
        <v>0.5855513307984791</v>
      </c>
      <c r="AU13" s="6">
        <v>21</v>
      </c>
      <c r="AV13" s="48">
        <f t="shared" si="16"/>
        <v>0.07046979865771812</v>
      </c>
      <c r="AW13" s="10">
        <f t="shared" si="17"/>
        <v>0.5973154362416107</v>
      </c>
      <c r="AX13" s="6">
        <v>19</v>
      </c>
      <c r="AY13" s="48">
        <f t="shared" si="34"/>
        <v>0.07116104868913857</v>
      </c>
      <c r="AZ13" s="10">
        <f t="shared" si="18"/>
        <v>0.6741573033707864</v>
      </c>
      <c r="BA13" s="6">
        <v>18</v>
      </c>
      <c r="BB13" s="48">
        <f t="shared" si="19"/>
        <v>0.06020066889632107</v>
      </c>
      <c r="BC13" s="10">
        <f t="shared" si="20"/>
        <v>0.608695652173913</v>
      </c>
      <c r="BD13" s="63">
        <v>24</v>
      </c>
      <c r="BE13" s="9">
        <f t="shared" si="35"/>
        <v>0.08108108108108109</v>
      </c>
      <c r="BF13" s="10">
        <f t="shared" si="21"/>
        <v>0.6114864864864864</v>
      </c>
      <c r="BG13" s="6">
        <v>17</v>
      </c>
      <c r="BH13" s="48">
        <f t="shared" si="36"/>
        <v>0.0735930735930736</v>
      </c>
      <c r="BI13" s="10">
        <f t="shared" si="22"/>
        <v>0.6277056277056277</v>
      </c>
      <c r="BJ13" s="6">
        <v>21</v>
      </c>
      <c r="BK13" s="48">
        <f t="shared" si="37"/>
        <v>0.08300395256916997</v>
      </c>
      <c r="BL13" s="10">
        <f t="shared" si="23"/>
        <v>0.7154150197628457</v>
      </c>
      <c r="BM13" s="63">
        <v>13</v>
      </c>
      <c r="BN13" s="48">
        <f t="shared" si="24"/>
        <v>0.056768558951965066</v>
      </c>
      <c r="BO13" s="14">
        <f t="shared" si="25"/>
        <v>0.7074235807860262</v>
      </c>
    </row>
    <row r="14" spans="1:67" ht="12.75">
      <c r="A14" s="73" t="s">
        <v>12</v>
      </c>
      <c r="B14" s="1">
        <v>6</v>
      </c>
      <c r="C14" s="9">
        <v>0.053</v>
      </c>
      <c r="D14" s="10">
        <f t="shared" si="26"/>
        <v>0.8580000000000001</v>
      </c>
      <c r="E14" s="6">
        <v>5</v>
      </c>
      <c r="F14" s="9">
        <v>0.053</v>
      </c>
      <c r="G14" s="10">
        <f t="shared" si="27"/>
        <v>0.905</v>
      </c>
      <c r="H14" s="6">
        <v>2</v>
      </c>
      <c r="I14" s="9">
        <v>0.017</v>
      </c>
      <c r="J14" s="10">
        <f t="shared" si="28"/>
        <v>0.895</v>
      </c>
      <c r="K14" s="6">
        <v>4</v>
      </c>
      <c r="L14" s="9">
        <v>0.049</v>
      </c>
      <c r="M14" s="10">
        <f t="shared" si="29"/>
        <v>0.8660000000000001</v>
      </c>
      <c r="N14" s="6">
        <v>6</v>
      </c>
      <c r="O14" s="9">
        <v>0.048</v>
      </c>
      <c r="P14" s="10">
        <f t="shared" si="30"/>
        <v>0.767</v>
      </c>
      <c r="Q14" s="6">
        <v>14</v>
      </c>
      <c r="R14" s="9">
        <v>0.06</v>
      </c>
      <c r="S14" s="10">
        <f t="shared" si="31"/>
        <v>0.5780000000000001</v>
      </c>
      <c r="T14" s="6">
        <v>12</v>
      </c>
      <c r="U14" s="48">
        <f t="shared" si="2"/>
        <v>0.05128205128205128</v>
      </c>
      <c r="V14" s="10">
        <f t="shared" si="3"/>
        <v>0.576923076923077</v>
      </c>
      <c r="W14" s="6">
        <v>26</v>
      </c>
      <c r="X14" s="48">
        <f t="shared" si="4"/>
        <v>0.08934707903780069</v>
      </c>
      <c r="Y14" s="10">
        <f t="shared" si="5"/>
        <v>0.6563573883161512</v>
      </c>
      <c r="Z14" s="6">
        <v>17</v>
      </c>
      <c r="AA14" s="48">
        <f t="shared" si="6"/>
        <v>0.06772908366533864</v>
      </c>
      <c r="AB14" s="10">
        <f t="shared" si="7"/>
        <v>0.6374501992031871</v>
      </c>
      <c r="AC14" s="63">
        <v>21</v>
      </c>
      <c r="AD14" s="48">
        <f t="shared" si="0"/>
        <v>0.08536585365853659</v>
      </c>
      <c r="AE14" s="10">
        <f t="shared" si="8"/>
        <v>0.7398373983739837</v>
      </c>
      <c r="AF14" s="6">
        <v>15</v>
      </c>
      <c r="AG14" s="48">
        <f t="shared" si="9"/>
        <v>0.07281553398058252</v>
      </c>
      <c r="AH14" s="10">
        <f t="shared" si="10"/>
        <v>0.6844660194174756</v>
      </c>
      <c r="AI14" s="63">
        <v>19</v>
      </c>
      <c r="AJ14" s="48">
        <f t="shared" si="1"/>
        <v>0.08878504672897196</v>
      </c>
      <c r="AK14" s="9">
        <f t="shared" si="11"/>
        <v>0.6214953271028036</v>
      </c>
      <c r="AL14" s="6">
        <v>24</v>
      </c>
      <c r="AM14" s="9">
        <f t="shared" si="32"/>
        <v>0.07667731629392971</v>
      </c>
      <c r="AN14" s="9">
        <f t="shared" si="12"/>
        <v>0.6869009584664537</v>
      </c>
      <c r="AO14" s="6">
        <v>34</v>
      </c>
      <c r="AP14" s="48">
        <f t="shared" si="33"/>
        <v>0.1118421052631579</v>
      </c>
      <c r="AQ14" s="10">
        <f t="shared" si="13"/>
        <v>0.6776315789473684</v>
      </c>
      <c r="AR14" s="6">
        <v>14</v>
      </c>
      <c r="AS14" s="48">
        <f t="shared" si="14"/>
        <v>0.053231939163498096</v>
      </c>
      <c r="AT14" s="10">
        <f t="shared" si="15"/>
        <v>0.6387832699619772</v>
      </c>
      <c r="AU14" s="6">
        <v>22</v>
      </c>
      <c r="AV14" s="48">
        <f t="shared" si="16"/>
        <v>0.0738255033557047</v>
      </c>
      <c r="AW14" s="10">
        <f t="shared" si="17"/>
        <v>0.6711409395973154</v>
      </c>
      <c r="AX14" s="6">
        <v>10</v>
      </c>
      <c r="AY14" s="48">
        <f t="shared" si="34"/>
        <v>0.03745318352059925</v>
      </c>
      <c r="AZ14" s="10">
        <f t="shared" si="18"/>
        <v>0.7116104868913856</v>
      </c>
      <c r="BA14" s="6">
        <v>16</v>
      </c>
      <c r="BB14" s="48">
        <f t="shared" si="19"/>
        <v>0.05351170568561873</v>
      </c>
      <c r="BC14" s="10">
        <f t="shared" si="20"/>
        <v>0.6622073578595317</v>
      </c>
      <c r="BD14" s="63">
        <v>29</v>
      </c>
      <c r="BE14" s="9">
        <f t="shared" si="35"/>
        <v>0.09797297297297297</v>
      </c>
      <c r="BF14" s="10">
        <f t="shared" si="21"/>
        <v>0.7094594594594594</v>
      </c>
      <c r="BG14" s="6">
        <v>16</v>
      </c>
      <c r="BH14" s="48">
        <f t="shared" si="36"/>
        <v>0.06926406926406926</v>
      </c>
      <c r="BI14" s="10">
        <f t="shared" si="22"/>
        <v>0.6969696969696969</v>
      </c>
      <c r="BJ14" s="6">
        <v>19</v>
      </c>
      <c r="BK14" s="48">
        <f t="shared" si="37"/>
        <v>0.07509881422924901</v>
      </c>
      <c r="BL14" s="10">
        <f t="shared" si="23"/>
        <v>0.7905138339920947</v>
      </c>
      <c r="BM14" s="63">
        <v>23</v>
      </c>
      <c r="BN14" s="48">
        <f t="shared" si="24"/>
        <v>0.10043668122270742</v>
      </c>
      <c r="BO14" s="14">
        <f t="shared" si="25"/>
        <v>0.8078602620087336</v>
      </c>
    </row>
    <row r="15" spans="1:67" ht="12.75">
      <c r="A15" s="73" t="s">
        <v>13</v>
      </c>
      <c r="B15" s="1">
        <v>4</v>
      </c>
      <c r="C15" s="9">
        <v>0.035</v>
      </c>
      <c r="D15" s="10">
        <f t="shared" si="26"/>
        <v>0.8930000000000001</v>
      </c>
      <c r="E15" s="6">
        <v>2</v>
      </c>
      <c r="F15" s="9">
        <v>0.021</v>
      </c>
      <c r="G15" s="10">
        <f t="shared" si="27"/>
        <v>0.926</v>
      </c>
      <c r="H15" s="6">
        <v>5</v>
      </c>
      <c r="I15" s="9">
        <v>0.043</v>
      </c>
      <c r="J15" s="10">
        <f t="shared" si="28"/>
        <v>0.9380000000000001</v>
      </c>
      <c r="K15" s="6">
        <v>1</v>
      </c>
      <c r="L15" s="9">
        <v>0.012</v>
      </c>
      <c r="M15" s="10">
        <f t="shared" si="29"/>
        <v>0.8780000000000001</v>
      </c>
      <c r="N15" s="6">
        <v>7</v>
      </c>
      <c r="O15" s="9">
        <v>0.056</v>
      </c>
      <c r="P15" s="10">
        <f t="shared" si="30"/>
        <v>0.8230000000000001</v>
      </c>
      <c r="Q15" s="6">
        <v>20</v>
      </c>
      <c r="R15" s="9">
        <v>0.085</v>
      </c>
      <c r="S15" s="10">
        <f t="shared" si="31"/>
        <v>0.663</v>
      </c>
      <c r="T15" s="6">
        <v>19</v>
      </c>
      <c r="U15" s="48">
        <f t="shared" si="2"/>
        <v>0.0811965811965812</v>
      </c>
      <c r="V15" s="10">
        <f t="shared" si="3"/>
        <v>0.6581196581196582</v>
      </c>
      <c r="W15" s="6">
        <v>19</v>
      </c>
      <c r="X15" s="48">
        <f t="shared" si="4"/>
        <v>0.06529209621993128</v>
      </c>
      <c r="Y15" s="10">
        <f t="shared" si="5"/>
        <v>0.7216494845360825</v>
      </c>
      <c r="Z15" s="6">
        <v>22</v>
      </c>
      <c r="AA15" s="48">
        <f t="shared" si="6"/>
        <v>0.08764940239043825</v>
      </c>
      <c r="AB15" s="10">
        <f t="shared" si="7"/>
        <v>0.7250996015936254</v>
      </c>
      <c r="AC15" s="63">
        <v>9</v>
      </c>
      <c r="AD15" s="48">
        <f t="shared" si="0"/>
        <v>0.036585365853658534</v>
      </c>
      <c r="AE15" s="10">
        <f t="shared" si="8"/>
        <v>0.7764227642276422</v>
      </c>
      <c r="AF15" s="6">
        <v>12</v>
      </c>
      <c r="AG15" s="48">
        <f t="shared" si="9"/>
        <v>0.05825242718446602</v>
      </c>
      <c r="AH15" s="10">
        <f t="shared" si="10"/>
        <v>0.7427184466019416</v>
      </c>
      <c r="AI15" s="63">
        <v>16</v>
      </c>
      <c r="AJ15" s="48">
        <f t="shared" si="1"/>
        <v>0.07476635514018691</v>
      </c>
      <c r="AK15" s="9">
        <f t="shared" si="11"/>
        <v>0.6962616822429906</v>
      </c>
      <c r="AL15" s="6">
        <v>16</v>
      </c>
      <c r="AM15" s="9">
        <f t="shared" si="32"/>
        <v>0.051118210862619806</v>
      </c>
      <c r="AN15" s="9">
        <f t="shared" si="12"/>
        <v>0.7380191693290735</v>
      </c>
      <c r="AO15" s="6">
        <v>12</v>
      </c>
      <c r="AP15" s="48">
        <f t="shared" si="33"/>
        <v>0.039473684210526314</v>
      </c>
      <c r="AQ15" s="10">
        <f t="shared" si="13"/>
        <v>0.7171052631578947</v>
      </c>
      <c r="AR15" s="6">
        <v>17</v>
      </c>
      <c r="AS15" s="48">
        <f t="shared" si="14"/>
        <v>0.06463878326996197</v>
      </c>
      <c r="AT15" s="10">
        <f t="shared" si="15"/>
        <v>0.7034220532319392</v>
      </c>
      <c r="AU15" s="6">
        <v>15</v>
      </c>
      <c r="AV15" s="48">
        <f t="shared" si="16"/>
        <v>0.050335570469798654</v>
      </c>
      <c r="AW15" s="10">
        <f t="shared" si="17"/>
        <v>0.721476510067114</v>
      </c>
      <c r="AX15" s="6">
        <v>11</v>
      </c>
      <c r="AY15" s="48">
        <f t="shared" si="34"/>
        <v>0.04119850187265917</v>
      </c>
      <c r="AZ15" s="10">
        <f t="shared" si="18"/>
        <v>0.7528089887640448</v>
      </c>
      <c r="BA15" s="6">
        <v>20</v>
      </c>
      <c r="BB15" s="48">
        <f t="shared" si="19"/>
        <v>0.06688963210702341</v>
      </c>
      <c r="BC15" s="10">
        <f t="shared" si="20"/>
        <v>0.729096989966555</v>
      </c>
      <c r="BD15" s="63">
        <v>19</v>
      </c>
      <c r="BE15" s="9">
        <f t="shared" si="35"/>
        <v>0.06418918918918919</v>
      </c>
      <c r="BF15" s="10">
        <f t="shared" si="21"/>
        <v>0.7736486486486486</v>
      </c>
      <c r="BG15" s="6">
        <v>11</v>
      </c>
      <c r="BH15" s="48">
        <f t="shared" si="36"/>
        <v>0.047619047619047616</v>
      </c>
      <c r="BI15" s="10">
        <f t="shared" si="22"/>
        <v>0.7445887445887445</v>
      </c>
      <c r="BJ15" s="6">
        <v>15</v>
      </c>
      <c r="BK15" s="48">
        <f t="shared" si="37"/>
        <v>0.05928853754940711</v>
      </c>
      <c r="BL15" s="10">
        <f t="shared" si="23"/>
        <v>0.8498023715415018</v>
      </c>
      <c r="BM15" s="63">
        <v>10</v>
      </c>
      <c r="BN15" s="48">
        <f t="shared" si="24"/>
        <v>0.043668122270742356</v>
      </c>
      <c r="BO15" s="14">
        <f t="shared" si="25"/>
        <v>0.851528384279476</v>
      </c>
    </row>
    <row r="16" spans="1:67" ht="12.75">
      <c r="A16" s="73" t="s">
        <v>14</v>
      </c>
      <c r="B16" s="1">
        <v>6</v>
      </c>
      <c r="C16" s="9">
        <v>0.053</v>
      </c>
      <c r="D16" s="10">
        <f t="shared" si="26"/>
        <v>0.9460000000000002</v>
      </c>
      <c r="E16" s="6">
        <v>4</v>
      </c>
      <c r="F16" s="9">
        <v>0.042</v>
      </c>
      <c r="G16" s="10">
        <f t="shared" si="27"/>
        <v>0.9680000000000001</v>
      </c>
      <c r="H16" s="6">
        <v>4</v>
      </c>
      <c r="I16" s="9">
        <v>0.035</v>
      </c>
      <c r="J16" s="10">
        <f t="shared" si="28"/>
        <v>0.9730000000000001</v>
      </c>
      <c r="K16" s="6">
        <v>3</v>
      </c>
      <c r="L16" s="9">
        <v>0.037</v>
      </c>
      <c r="M16" s="10">
        <f t="shared" si="29"/>
        <v>0.9150000000000001</v>
      </c>
      <c r="N16" s="6">
        <v>10</v>
      </c>
      <c r="O16" s="9">
        <v>0.081</v>
      </c>
      <c r="P16" s="10">
        <f t="shared" si="30"/>
        <v>0.904</v>
      </c>
      <c r="Q16" s="6">
        <v>19</v>
      </c>
      <c r="R16" s="9">
        <v>0.081</v>
      </c>
      <c r="S16" s="10">
        <f t="shared" si="31"/>
        <v>0.744</v>
      </c>
      <c r="T16" s="6">
        <v>16</v>
      </c>
      <c r="U16" s="48">
        <f t="shared" si="2"/>
        <v>0.06837606837606838</v>
      </c>
      <c r="V16" s="10">
        <f t="shared" si="3"/>
        <v>0.7264957264957266</v>
      </c>
      <c r="W16" s="6">
        <v>21</v>
      </c>
      <c r="X16" s="48">
        <f t="shared" si="4"/>
        <v>0.07216494845360824</v>
      </c>
      <c r="Y16" s="10">
        <f t="shared" si="5"/>
        <v>0.7938144329896907</v>
      </c>
      <c r="Z16" s="6">
        <v>13</v>
      </c>
      <c r="AA16" s="48">
        <f t="shared" si="6"/>
        <v>0.05179282868525897</v>
      </c>
      <c r="AB16" s="10">
        <f t="shared" si="7"/>
        <v>0.7768924302788843</v>
      </c>
      <c r="AC16" s="63">
        <v>6</v>
      </c>
      <c r="AD16" s="48">
        <f t="shared" si="0"/>
        <v>0.024390243902439025</v>
      </c>
      <c r="AE16" s="10">
        <f t="shared" si="8"/>
        <v>0.8008130081300813</v>
      </c>
      <c r="AF16" s="6">
        <v>9</v>
      </c>
      <c r="AG16" s="48">
        <f t="shared" si="9"/>
        <v>0.043689320388349516</v>
      </c>
      <c r="AH16" s="10">
        <f t="shared" si="10"/>
        <v>0.7864077669902911</v>
      </c>
      <c r="AI16" s="63">
        <v>12</v>
      </c>
      <c r="AJ16" s="48">
        <f t="shared" si="1"/>
        <v>0.056074766355140186</v>
      </c>
      <c r="AK16" s="9">
        <f t="shared" si="11"/>
        <v>0.7523364485981308</v>
      </c>
      <c r="AL16" s="6">
        <v>19</v>
      </c>
      <c r="AM16" s="9">
        <f t="shared" si="32"/>
        <v>0.06070287539936102</v>
      </c>
      <c r="AN16" s="9">
        <f t="shared" si="12"/>
        <v>0.7987220447284346</v>
      </c>
      <c r="AO16" s="6">
        <v>16</v>
      </c>
      <c r="AP16" s="48">
        <f t="shared" si="33"/>
        <v>0.05263157894736842</v>
      </c>
      <c r="AQ16" s="10">
        <f t="shared" si="13"/>
        <v>0.769736842105263</v>
      </c>
      <c r="AR16" s="6">
        <v>13</v>
      </c>
      <c r="AS16" s="48">
        <f t="shared" si="14"/>
        <v>0.049429657794676805</v>
      </c>
      <c r="AT16" s="10">
        <f t="shared" si="15"/>
        <v>0.752851711026616</v>
      </c>
      <c r="AU16" s="6">
        <v>22</v>
      </c>
      <c r="AV16" s="48">
        <f t="shared" si="16"/>
        <v>0.0738255033557047</v>
      </c>
      <c r="AW16" s="10">
        <f t="shared" si="17"/>
        <v>0.7953020134228187</v>
      </c>
      <c r="AX16" s="6">
        <v>16</v>
      </c>
      <c r="AY16" s="48">
        <f t="shared" si="34"/>
        <v>0.0599250936329588</v>
      </c>
      <c r="AZ16" s="10">
        <f t="shared" si="18"/>
        <v>0.8127340823970036</v>
      </c>
      <c r="BA16" s="6">
        <v>14</v>
      </c>
      <c r="BB16" s="48">
        <f t="shared" si="19"/>
        <v>0.046822742474916385</v>
      </c>
      <c r="BC16" s="10">
        <f t="shared" si="20"/>
        <v>0.7759197324414714</v>
      </c>
      <c r="BD16" s="63">
        <v>13</v>
      </c>
      <c r="BE16" s="9">
        <f t="shared" si="35"/>
        <v>0.04391891891891892</v>
      </c>
      <c r="BF16" s="10">
        <f t="shared" si="21"/>
        <v>0.8175675675675675</v>
      </c>
      <c r="BG16" s="6">
        <v>17</v>
      </c>
      <c r="BH16" s="48">
        <f t="shared" si="36"/>
        <v>0.0735930735930736</v>
      </c>
      <c r="BI16" s="10">
        <f t="shared" si="22"/>
        <v>0.8181818181818181</v>
      </c>
      <c r="BJ16" s="6">
        <v>12</v>
      </c>
      <c r="BK16" s="48">
        <f t="shared" si="37"/>
        <v>0.04743083003952569</v>
      </c>
      <c r="BL16" s="10">
        <f t="shared" si="23"/>
        <v>0.8972332015810275</v>
      </c>
      <c r="BM16" s="63">
        <v>11</v>
      </c>
      <c r="BN16" s="48">
        <f t="shared" si="24"/>
        <v>0.048034934497816595</v>
      </c>
      <c r="BO16" s="14">
        <f t="shared" si="25"/>
        <v>0.8995633187772926</v>
      </c>
    </row>
    <row r="17" spans="1:67" ht="12.75" customHeight="1">
      <c r="A17" s="73" t="s">
        <v>15</v>
      </c>
      <c r="B17" s="2">
        <v>2</v>
      </c>
      <c r="C17" s="11">
        <v>0.018</v>
      </c>
      <c r="D17" s="10">
        <f t="shared" si="26"/>
        <v>0.9640000000000002</v>
      </c>
      <c r="E17" s="7">
        <v>3</v>
      </c>
      <c r="F17" s="11">
        <v>0.032</v>
      </c>
      <c r="G17" s="10">
        <f t="shared" si="27"/>
        <v>1</v>
      </c>
      <c r="H17" s="7">
        <v>3</v>
      </c>
      <c r="I17" s="11">
        <v>0.026</v>
      </c>
      <c r="J17" s="10">
        <f t="shared" si="28"/>
        <v>0.9990000000000001</v>
      </c>
      <c r="K17" s="7">
        <v>4</v>
      </c>
      <c r="L17" s="11">
        <v>0.049</v>
      </c>
      <c r="M17" s="10">
        <f t="shared" si="29"/>
        <v>0.9640000000000002</v>
      </c>
      <c r="N17" s="7">
        <v>4</v>
      </c>
      <c r="O17" s="11">
        <v>0.032</v>
      </c>
      <c r="P17" s="10">
        <f t="shared" si="30"/>
        <v>0.936</v>
      </c>
      <c r="Q17" s="7">
        <v>15</v>
      </c>
      <c r="R17" s="11">
        <v>0.064</v>
      </c>
      <c r="S17" s="10">
        <f t="shared" si="31"/>
        <v>0.808</v>
      </c>
      <c r="T17" s="7">
        <v>23</v>
      </c>
      <c r="U17" s="48">
        <f t="shared" si="2"/>
        <v>0.09829059829059829</v>
      </c>
      <c r="V17" s="10">
        <f t="shared" si="3"/>
        <v>0.8247863247863249</v>
      </c>
      <c r="W17" s="7">
        <v>17</v>
      </c>
      <c r="X17" s="48">
        <f t="shared" si="4"/>
        <v>0.058419243986254296</v>
      </c>
      <c r="Y17" s="10">
        <f t="shared" si="5"/>
        <v>0.852233676975945</v>
      </c>
      <c r="Z17" s="7">
        <v>9</v>
      </c>
      <c r="AA17" s="48">
        <f t="shared" si="6"/>
        <v>0.035856573705179286</v>
      </c>
      <c r="AB17" s="10">
        <f t="shared" si="7"/>
        <v>0.8127490039840636</v>
      </c>
      <c r="AC17" s="64">
        <v>10</v>
      </c>
      <c r="AD17" s="48">
        <f t="shared" si="0"/>
        <v>0.04065040650406504</v>
      </c>
      <c r="AE17" s="10">
        <f t="shared" si="8"/>
        <v>0.8414634146341463</v>
      </c>
      <c r="AF17" s="6">
        <v>7</v>
      </c>
      <c r="AG17" s="48">
        <f t="shared" si="9"/>
        <v>0.03398058252427184</v>
      </c>
      <c r="AH17" s="10">
        <f t="shared" si="10"/>
        <v>0.820388349514563</v>
      </c>
      <c r="AI17" s="64">
        <v>13</v>
      </c>
      <c r="AJ17" s="48">
        <f t="shared" si="1"/>
        <v>0.06074766355140187</v>
      </c>
      <c r="AK17" s="9">
        <f t="shared" si="11"/>
        <v>0.8130841121495326</v>
      </c>
      <c r="AL17" s="6">
        <v>13</v>
      </c>
      <c r="AM17" s="9">
        <f t="shared" si="32"/>
        <v>0.04153354632587859</v>
      </c>
      <c r="AN17" s="9">
        <f t="shared" si="12"/>
        <v>0.8402555910543131</v>
      </c>
      <c r="AO17" s="7">
        <v>10</v>
      </c>
      <c r="AP17" s="48">
        <f t="shared" si="33"/>
        <v>0.03289473684210526</v>
      </c>
      <c r="AQ17" s="10">
        <f t="shared" si="13"/>
        <v>0.8026315789473684</v>
      </c>
      <c r="AR17" s="7">
        <v>19</v>
      </c>
      <c r="AS17" s="48">
        <f t="shared" si="14"/>
        <v>0.07224334600760456</v>
      </c>
      <c r="AT17" s="10">
        <f t="shared" si="15"/>
        <v>0.8250950570342205</v>
      </c>
      <c r="AU17" s="7">
        <v>8</v>
      </c>
      <c r="AV17" s="48">
        <f t="shared" si="16"/>
        <v>0.026845637583892617</v>
      </c>
      <c r="AW17" s="10">
        <f t="shared" si="17"/>
        <v>0.8221476510067113</v>
      </c>
      <c r="AX17" s="7">
        <v>12</v>
      </c>
      <c r="AY17" s="48">
        <f t="shared" si="34"/>
        <v>0.0449438202247191</v>
      </c>
      <c r="AZ17" s="10">
        <f t="shared" si="18"/>
        <v>0.8576779026217227</v>
      </c>
      <c r="BA17" s="7">
        <v>17</v>
      </c>
      <c r="BB17" s="48">
        <f t="shared" si="19"/>
        <v>0.056856187290969896</v>
      </c>
      <c r="BC17" s="10">
        <f t="shared" si="20"/>
        <v>0.8327759197324412</v>
      </c>
      <c r="BD17" s="63">
        <v>13</v>
      </c>
      <c r="BE17" s="9">
        <f t="shared" si="35"/>
        <v>0.04391891891891892</v>
      </c>
      <c r="BF17" s="10">
        <f t="shared" si="21"/>
        <v>0.8614864864864865</v>
      </c>
      <c r="BG17" s="7">
        <v>9</v>
      </c>
      <c r="BH17" s="48">
        <f t="shared" si="36"/>
        <v>0.03896103896103896</v>
      </c>
      <c r="BI17" s="10">
        <f t="shared" si="22"/>
        <v>0.8571428571428571</v>
      </c>
      <c r="BJ17" s="7">
        <v>6</v>
      </c>
      <c r="BK17" s="48">
        <f t="shared" si="37"/>
        <v>0.023715415019762844</v>
      </c>
      <c r="BL17" s="10">
        <f t="shared" si="23"/>
        <v>0.9209486166007903</v>
      </c>
      <c r="BM17" s="64">
        <v>6</v>
      </c>
      <c r="BN17" s="48">
        <f t="shared" si="24"/>
        <v>0.026200873362445413</v>
      </c>
      <c r="BO17" s="14">
        <f t="shared" si="25"/>
        <v>0.9257641921397379</v>
      </c>
    </row>
    <row r="18" spans="1:67" ht="12.75" customHeight="1">
      <c r="A18" s="73" t="s">
        <v>16</v>
      </c>
      <c r="B18" s="1">
        <v>1</v>
      </c>
      <c r="C18" s="9">
        <v>0.009</v>
      </c>
      <c r="D18" s="10">
        <f t="shared" si="26"/>
        <v>0.9730000000000002</v>
      </c>
      <c r="E18" s="6">
        <v>0</v>
      </c>
      <c r="F18" s="9">
        <v>0</v>
      </c>
      <c r="G18" s="10">
        <v>1</v>
      </c>
      <c r="H18" s="6">
        <v>0</v>
      </c>
      <c r="I18" s="9">
        <v>0</v>
      </c>
      <c r="J18" s="10">
        <v>0.999</v>
      </c>
      <c r="K18" s="6">
        <v>1</v>
      </c>
      <c r="L18" s="9">
        <v>0.012</v>
      </c>
      <c r="M18" s="10">
        <f t="shared" si="29"/>
        <v>0.9760000000000002</v>
      </c>
      <c r="N18" s="6">
        <v>3</v>
      </c>
      <c r="O18" s="9">
        <v>0.024</v>
      </c>
      <c r="P18" s="10">
        <f t="shared" si="30"/>
        <v>0.9600000000000001</v>
      </c>
      <c r="Q18" s="6">
        <v>10</v>
      </c>
      <c r="R18" s="9">
        <v>0.043</v>
      </c>
      <c r="S18" s="10">
        <f t="shared" si="31"/>
        <v>0.8510000000000001</v>
      </c>
      <c r="T18" s="6">
        <v>10</v>
      </c>
      <c r="U18" s="48">
        <f t="shared" si="2"/>
        <v>0.042735042735042736</v>
      </c>
      <c r="V18" s="10">
        <f t="shared" si="3"/>
        <v>0.8675213675213675</v>
      </c>
      <c r="W18" s="6">
        <v>16</v>
      </c>
      <c r="X18" s="48">
        <f t="shared" si="4"/>
        <v>0.054982817869415807</v>
      </c>
      <c r="Y18" s="10">
        <f t="shared" si="5"/>
        <v>0.9072164948453608</v>
      </c>
      <c r="Z18" s="6">
        <v>9</v>
      </c>
      <c r="AA18" s="48">
        <f t="shared" si="6"/>
        <v>0.035856573705179286</v>
      </c>
      <c r="AB18" s="10">
        <f t="shared" si="7"/>
        <v>0.8486055776892428</v>
      </c>
      <c r="AC18" s="63">
        <v>6</v>
      </c>
      <c r="AD18" s="48">
        <f t="shared" si="0"/>
        <v>0.024390243902439025</v>
      </c>
      <c r="AE18" s="10">
        <f t="shared" si="8"/>
        <v>0.8658536585365854</v>
      </c>
      <c r="AF18" s="6">
        <v>11</v>
      </c>
      <c r="AG18" s="48">
        <f t="shared" si="9"/>
        <v>0.05339805825242718</v>
      </c>
      <c r="AH18" s="10">
        <f t="shared" si="10"/>
        <v>0.8737864077669901</v>
      </c>
      <c r="AI18" s="63">
        <v>13</v>
      </c>
      <c r="AJ18" s="48">
        <f t="shared" si="1"/>
        <v>0.06074766355140187</v>
      </c>
      <c r="AK18" s="9">
        <f t="shared" si="11"/>
        <v>0.8738317757009344</v>
      </c>
      <c r="AL18" s="6">
        <v>13</v>
      </c>
      <c r="AM18" s="9">
        <f t="shared" si="32"/>
        <v>0.04153354632587859</v>
      </c>
      <c r="AN18" s="9">
        <f t="shared" si="12"/>
        <v>0.8817891373801917</v>
      </c>
      <c r="AO18" s="6">
        <v>20</v>
      </c>
      <c r="AP18" s="48">
        <f t="shared" si="33"/>
        <v>0.06578947368421052</v>
      </c>
      <c r="AQ18" s="10">
        <f t="shared" si="13"/>
        <v>0.8684210526315789</v>
      </c>
      <c r="AR18" s="6">
        <v>10</v>
      </c>
      <c r="AS18" s="48">
        <f t="shared" si="14"/>
        <v>0.03802281368821293</v>
      </c>
      <c r="AT18" s="10">
        <f t="shared" si="15"/>
        <v>0.8631178707224334</v>
      </c>
      <c r="AU18" s="6">
        <v>15</v>
      </c>
      <c r="AV18" s="48">
        <f t="shared" si="16"/>
        <v>0.050335570469798654</v>
      </c>
      <c r="AW18" s="10">
        <f t="shared" si="17"/>
        <v>0.8724832214765099</v>
      </c>
      <c r="AX18" s="6">
        <v>12</v>
      </c>
      <c r="AY18" s="48">
        <f t="shared" si="34"/>
        <v>0.0449438202247191</v>
      </c>
      <c r="AZ18" s="10">
        <f t="shared" si="18"/>
        <v>0.9026217228464418</v>
      </c>
      <c r="BA18" s="6">
        <v>14</v>
      </c>
      <c r="BB18" s="48">
        <f t="shared" si="19"/>
        <v>0.046822742474916385</v>
      </c>
      <c r="BC18" s="10">
        <f t="shared" si="20"/>
        <v>0.8795986622073576</v>
      </c>
      <c r="BD18" s="63">
        <v>6</v>
      </c>
      <c r="BE18" s="9">
        <f t="shared" si="35"/>
        <v>0.02027027027027027</v>
      </c>
      <c r="BF18" s="10">
        <f t="shared" si="21"/>
        <v>0.8817567567567568</v>
      </c>
      <c r="BG18" s="6">
        <v>10</v>
      </c>
      <c r="BH18" s="48">
        <f t="shared" si="36"/>
        <v>0.04329004329004329</v>
      </c>
      <c r="BI18" s="10">
        <f t="shared" si="22"/>
        <v>0.9004329004329004</v>
      </c>
      <c r="BJ18" s="6">
        <v>7</v>
      </c>
      <c r="BK18" s="48">
        <f t="shared" si="37"/>
        <v>0.02766798418972332</v>
      </c>
      <c r="BL18" s="10">
        <f t="shared" si="23"/>
        <v>0.9486166007905136</v>
      </c>
      <c r="BM18" s="63">
        <v>8</v>
      </c>
      <c r="BN18" s="48">
        <f t="shared" si="24"/>
        <v>0.034934497816593885</v>
      </c>
      <c r="BO18" s="14">
        <f t="shared" si="25"/>
        <v>0.9606986899563318</v>
      </c>
    </row>
    <row r="19" spans="1:67" ht="12.75" customHeight="1">
      <c r="A19" s="73" t="s">
        <v>17</v>
      </c>
      <c r="B19" s="1">
        <v>1</v>
      </c>
      <c r="C19" s="9">
        <v>0.009</v>
      </c>
      <c r="D19" s="10">
        <f t="shared" si="26"/>
        <v>0.9820000000000002</v>
      </c>
      <c r="E19" s="6">
        <v>0</v>
      </c>
      <c r="F19" s="9">
        <v>0</v>
      </c>
      <c r="G19" s="10">
        <v>1</v>
      </c>
      <c r="H19" s="6">
        <v>0</v>
      </c>
      <c r="I19" s="9">
        <v>0</v>
      </c>
      <c r="J19" s="10">
        <v>0.999</v>
      </c>
      <c r="K19" s="6">
        <v>0</v>
      </c>
      <c r="L19" s="9">
        <v>0</v>
      </c>
      <c r="M19" s="10">
        <f t="shared" si="29"/>
        <v>0.9760000000000002</v>
      </c>
      <c r="N19" s="6">
        <v>2</v>
      </c>
      <c r="O19" s="9">
        <v>0.016</v>
      </c>
      <c r="P19" s="10">
        <f t="shared" si="30"/>
        <v>0.9760000000000001</v>
      </c>
      <c r="Q19" s="6">
        <v>12</v>
      </c>
      <c r="R19" s="9">
        <v>0.051</v>
      </c>
      <c r="S19" s="10">
        <f t="shared" si="31"/>
        <v>0.9020000000000001</v>
      </c>
      <c r="T19" s="6">
        <v>11</v>
      </c>
      <c r="U19" s="48">
        <f t="shared" si="2"/>
        <v>0.04700854700854701</v>
      </c>
      <c r="V19" s="10">
        <f t="shared" si="3"/>
        <v>0.9145299145299146</v>
      </c>
      <c r="W19" s="6">
        <v>8</v>
      </c>
      <c r="X19" s="48">
        <f t="shared" si="4"/>
        <v>0.027491408934707903</v>
      </c>
      <c r="Y19" s="10">
        <f t="shared" si="5"/>
        <v>0.9347079037800687</v>
      </c>
      <c r="Z19" s="6">
        <v>11</v>
      </c>
      <c r="AA19" s="48">
        <f t="shared" si="6"/>
        <v>0.043824701195219126</v>
      </c>
      <c r="AB19" s="10">
        <f t="shared" si="7"/>
        <v>0.8924302788844619</v>
      </c>
      <c r="AC19" s="63">
        <v>9</v>
      </c>
      <c r="AD19" s="48">
        <f t="shared" si="0"/>
        <v>0.036585365853658534</v>
      </c>
      <c r="AE19" s="10">
        <f t="shared" si="8"/>
        <v>0.9024390243902439</v>
      </c>
      <c r="AF19" s="6">
        <v>6</v>
      </c>
      <c r="AG19" s="48">
        <f t="shared" si="9"/>
        <v>0.02912621359223301</v>
      </c>
      <c r="AH19" s="10">
        <f t="shared" si="10"/>
        <v>0.9029126213592231</v>
      </c>
      <c r="AI19" s="63">
        <v>5</v>
      </c>
      <c r="AJ19" s="48">
        <f t="shared" si="1"/>
        <v>0.02336448598130841</v>
      </c>
      <c r="AK19" s="9">
        <f t="shared" si="11"/>
        <v>0.8971962616822428</v>
      </c>
      <c r="AL19" s="6">
        <v>10</v>
      </c>
      <c r="AM19" s="9">
        <f t="shared" si="32"/>
        <v>0.03194888178913738</v>
      </c>
      <c r="AN19" s="9">
        <f t="shared" si="12"/>
        <v>0.9137380191693291</v>
      </c>
      <c r="AO19" s="6">
        <v>5</v>
      </c>
      <c r="AP19" s="48">
        <f t="shared" si="33"/>
        <v>0.01644736842105263</v>
      </c>
      <c r="AQ19" s="10">
        <f t="shared" si="13"/>
        <v>0.8848684210526315</v>
      </c>
      <c r="AR19" s="6">
        <v>9</v>
      </c>
      <c r="AS19" s="48">
        <f t="shared" si="14"/>
        <v>0.034220532319391636</v>
      </c>
      <c r="AT19" s="10">
        <f t="shared" si="15"/>
        <v>0.897338403041825</v>
      </c>
      <c r="AU19" s="6">
        <v>9</v>
      </c>
      <c r="AV19" s="48">
        <f t="shared" si="16"/>
        <v>0.030201342281879196</v>
      </c>
      <c r="AW19" s="10">
        <f t="shared" si="17"/>
        <v>0.9026845637583891</v>
      </c>
      <c r="AX19" s="6">
        <v>10</v>
      </c>
      <c r="AY19" s="48">
        <f t="shared" si="34"/>
        <v>0.03745318352059925</v>
      </c>
      <c r="AZ19" s="10">
        <f t="shared" si="18"/>
        <v>0.940074906367041</v>
      </c>
      <c r="BA19" s="6">
        <v>8</v>
      </c>
      <c r="BB19" s="48">
        <f t="shared" si="19"/>
        <v>0.026755852842809364</v>
      </c>
      <c r="BC19" s="10">
        <f t="shared" si="20"/>
        <v>0.906354515050167</v>
      </c>
      <c r="BD19" s="63">
        <v>8</v>
      </c>
      <c r="BE19" s="9">
        <f t="shared" si="35"/>
        <v>0.02702702702702703</v>
      </c>
      <c r="BF19" s="10">
        <f t="shared" si="21"/>
        <v>0.9087837837837838</v>
      </c>
      <c r="BG19" s="6">
        <v>5</v>
      </c>
      <c r="BH19" s="48">
        <f t="shared" si="36"/>
        <v>0.021645021645021644</v>
      </c>
      <c r="BI19" s="10">
        <f t="shared" si="22"/>
        <v>0.922077922077922</v>
      </c>
      <c r="BJ19" s="6">
        <v>6</v>
      </c>
      <c r="BK19" s="48">
        <f t="shared" si="37"/>
        <v>0.023715415019762844</v>
      </c>
      <c r="BL19" s="10">
        <f t="shared" si="23"/>
        <v>0.9723320158102764</v>
      </c>
      <c r="BM19" s="63">
        <v>2</v>
      </c>
      <c r="BN19" s="48">
        <f t="shared" si="24"/>
        <v>0.008733624454148471</v>
      </c>
      <c r="BO19" s="14">
        <f t="shared" si="25"/>
        <v>0.9694323144104803</v>
      </c>
    </row>
    <row r="20" spans="1:67" ht="12.75" customHeight="1">
      <c r="A20" s="73" t="s">
        <v>18</v>
      </c>
      <c r="B20" s="1">
        <v>1</v>
      </c>
      <c r="C20" s="9">
        <v>0.009</v>
      </c>
      <c r="D20" s="10">
        <f t="shared" si="26"/>
        <v>0.9910000000000002</v>
      </c>
      <c r="E20" s="6">
        <v>0</v>
      </c>
      <c r="F20" s="9">
        <v>0</v>
      </c>
      <c r="G20" s="10">
        <v>1</v>
      </c>
      <c r="H20" s="6">
        <v>0</v>
      </c>
      <c r="I20" s="9">
        <v>0</v>
      </c>
      <c r="J20" s="10">
        <v>0.999</v>
      </c>
      <c r="K20" s="6">
        <v>1</v>
      </c>
      <c r="L20" s="9">
        <v>0.012</v>
      </c>
      <c r="M20" s="10">
        <f t="shared" si="29"/>
        <v>0.9880000000000002</v>
      </c>
      <c r="N20" s="6">
        <v>2</v>
      </c>
      <c r="O20" s="9">
        <v>0.016</v>
      </c>
      <c r="P20" s="10">
        <f t="shared" si="30"/>
        <v>0.9920000000000001</v>
      </c>
      <c r="Q20" s="6">
        <v>7</v>
      </c>
      <c r="R20" s="9">
        <v>0.03</v>
      </c>
      <c r="S20" s="10">
        <f t="shared" si="31"/>
        <v>0.9320000000000002</v>
      </c>
      <c r="T20" s="6">
        <v>9</v>
      </c>
      <c r="U20" s="48">
        <f t="shared" si="2"/>
        <v>0.038461538461538464</v>
      </c>
      <c r="V20" s="10">
        <f t="shared" si="3"/>
        <v>0.952991452991453</v>
      </c>
      <c r="W20" s="6">
        <v>6</v>
      </c>
      <c r="X20" s="48">
        <f t="shared" si="4"/>
        <v>0.020618556701030927</v>
      </c>
      <c r="Y20" s="10">
        <f t="shared" si="5"/>
        <v>0.9553264604810997</v>
      </c>
      <c r="Z20" s="6">
        <v>8</v>
      </c>
      <c r="AA20" s="48">
        <f t="shared" si="6"/>
        <v>0.03187250996015936</v>
      </c>
      <c r="AB20" s="10">
        <f t="shared" si="7"/>
        <v>0.9243027888446212</v>
      </c>
      <c r="AC20" s="63">
        <v>8</v>
      </c>
      <c r="AD20" s="48">
        <f t="shared" si="0"/>
        <v>0.032520325203252036</v>
      </c>
      <c r="AE20" s="10">
        <f t="shared" si="8"/>
        <v>0.9349593495934959</v>
      </c>
      <c r="AF20" s="6">
        <v>4</v>
      </c>
      <c r="AG20" s="48">
        <f t="shared" si="9"/>
        <v>0.019417475728155338</v>
      </c>
      <c r="AH20" s="10">
        <f t="shared" si="10"/>
        <v>0.9223300970873785</v>
      </c>
      <c r="AI20" s="63">
        <v>12</v>
      </c>
      <c r="AJ20" s="48">
        <f t="shared" si="1"/>
        <v>0.056074766355140186</v>
      </c>
      <c r="AK20" s="9">
        <f t="shared" si="11"/>
        <v>0.953271028037383</v>
      </c>
      <c r="AL20" s="6">
        <v>8</v>
      </c>
      <c r="AM20" s="9">
        <f t="shared" si="32"/>
        <v>0.025559105431309903</v>
      </c>
      <c r="AN20" s="9">
        <f t="shared" si="12"/>
        <v>0.939297124600639</v>
      </c>
      <c r="AO20" s="6">
        <v>10</v>
      </c>
      <c r="AP20" s="48">
        <f t="shared" si="33"/>
        <v>0.03289473684210526</v>
      </c>
      <c r="AQ20" s="10">
        <f t="shared" si="13"/>
        <v>0.9177631578947368</v>
      </c>
      <c r="AR20" s="6">
        <v>10</v>
      </c>
      <c r="AS20" s="48">
        <f t="shared" si="14"/>
        <v>0.03802281368821293</v>
      </c>
      <c r="AT20" s="10">
        <f t="shared" si="15"/>
        <v>0.9353612167300379</v>
      </c>
      <c r="AU20" s="6">
        <v>15</v>
      </c>
      <c r="AV20" s="48">
        <f t="shared" si="16"/>
        <v>0.050335570469798654</v>
      </c>
      <c r="AW20" s="10">
        <f t="shared" si="17"/>
        <v>0.9530201342281878</v>
      </c>
      <c r="AX20" s="6">
        <v>5</v>
      </c>
      <c r="AY20" s="48">
        <f t="shared" si="34"/>
        <v>0.018726591760299626</v>
      </c>
      <c r="AZ20" s="10">
        <f t="shared" si="18"/>
        <v>0.9588014981273407</v>
      </c>
      <c r="BA20" s="6">
        <v>10</v>
      </c>
      <c r="BB20" s="48">
        <f t="shared" si="19"/>
        <v>0.033444816053511704</v>
      </c>
      <c r="BC20" s="10">
        <f t="shared" si="20"/>
        <v>0.9397993311036786</v>
      </c>
      <c r="BD20" s="63">
        <v>9</v>
      </c>
      <c r="BE20" s="9">
        <f t="shared" si="35"/>
        <v>0.030405405405405407</v>
      </c>
      <c r="BF20" s="10">
        <f t="shared" si="21"/>
        <v>0.9391891891891891</v>
      </c>
      <c r="BG20" s="6">
        <v>10</v>
      </c>
      <c r="BH20" s="48">
        <f t="shared" si="36"/>
        <v>0.04329004329004329</v>
      </c>
      <c r="BI20" s="10">
        <f t="shared" si="22"/>
        <v>0.9653679653679653</v>
      </c>
      <c r="BJ20" s="6">
        <v>3</v>
      </c>
      <c r="BK20" s="48">
        <f t="shared" si="37"/>
        <v>0.011857707509881422</v>
      </c>
      <c r="BL20" s="10">
        <f t="shared" si="23"/>
        <v>0.9841897233201579</v>
      </c>
      <c r="BM20" s="63">
        <v>3</v>
      </c>
      <c r="BN20" s="48">
        <f t="shared" si="24"/>
        <v>0.013100436681222707</v>
      </c>
      <c r="BO20" s="14">
        <f t="shared" si="25"/>
        <v>0.982532751091703</v>
      </c>
    </row>
    <row r="21" spans="1:67" ht="12.75" customHeight="1">
      <c r="A21" s="74" t="s">
        <v>19</v>
      </c>
      <c r="B21" s="5">
        <v>1</v>
      </c>
      <c r="C21" s="12">
        <v>0.009</v>
      </c>
      <c r="D21" s="10">
        <f t="shared" si="26"/>
        <v>1.0000000000000002</v>
      </c>
      <c r="E21" s="8">
        <v>0</v>
      </c>
      <c r="F21" s="12">
        <v>0</v>
      </c>
      <c r="G21" s="13">
        <v>1</v>
      </c>
      <c r="H21" s="8">
        <v>0</v>
      </c>
      <c r="I21" s="12">
        <v>0</v>
      </c>
      <c r="J21" s="13">
        <v>0.999</v>
      </c>
      <c r="K21" s="8">
        <v>0</v>
      </c>
      <c r="L21" s="12">
        <v>0</v>
      </c>
      <c r="M21" s="10">
        <f t="shared" si="29"/>
        <v>0.9880000000000002</v>
      </c>
      <c r="N21" s="8">
        <v>1</v>
      </c>
      <c r="O21" s="12">
        <v>0.008</v>
      </c>
      <c r="P21" s="10">
        <f t="shared" si="30"/>
        <v>1</v>
      </c>
      <c r="Q21" s="8">
        <v>4</v>
      </c>
      <c r="R21" s="12">
        <v>0.017</v>
      </c>
      <c r="S21" s="10">
        <f t="shared" si="31"/>
        <v>0.9490000000000002</v>
      </c>
      <c r="T21" s="8">
        <v>4</v>
      </c>
      <c r="U21" s="48">
        <f t="shared" si="2"/>
        <v>0.017094017094017096</v>
      </c>
      <c r="V21" s="10">
        <f t="shared" si="3"/>
        <v>0.9700854700854702</v>
      </c>
      <c r="W21" s="8">
        <v>5</v>
      </c>
      <c r="X21" s="48">
        <f t="shared" si="4"/>
        <v>0.01718213058419244</v>
      </c>
      <c r="Y21" s="10">
        <f t="shared" si="5"/>
        <v>0.9725085910652922</v>
      </c>
      <c r="Z21" s="8">
        <v>5</v>
      </c>
      <c r="AA21" s="48">
        <f t="shared" si="6"/>
        <v>0.0199203187250996</v>
      </c>
      <c r="AB21" s="10">
        <f t="shared" si="7"/>
        <v>0.9442231075697208</v>
      </c>
      <c r="AC21" s="65">
        <v>8</v>
      </c>
      <c r="AD21" s="48">
        <f t="shared" si="0"/>
        <v>0.032520325203252036</v>
      </c>
      <c r="AE21" s="10">
        <f t="shared" si="8"/>
        <v>0.9674796747967479</v>
      </c>
      <c r="AF21" s="18">
        <v>5</v>
      </c>
      <c r="AG21" s="48">
        <f t="shared" si="9"/>
        <v>0.024271844660194174</v>
      </c>
      <c r="AH21" s="17">
        <f t="shared" si="10"/>
        <v>0.9466019417475726</v>
      </c>
      <c r="AI21" s="65">
        <v>2</v>
      </c>
      <c r="AJ21" s="48">
        <f t="shared" si="1"/>
        <v>0.009345794392523364</v>
      </c>
      <c r="AK21" s="9">
        <f t="shared" si="11"/>
        <v>0.9626168224299063</v>
      </c>
      <c r="AL21" s="18">
        <v>8</v>
      </c>
      <c r="AM21" s="9">
        <f t="shared" si="32"/>
        <v>0.025559105431309903</v>
      </c>
      <c r="AN21" s="16">
        <f t="shared" si="12"/>
        <v>0.9648562300319489</v>
      </c>
      <c r="AO21" s="8">
        <v>8</v>
      </c>
      <c r="AP21" s="48">
        <f t="shared" si="33"/>
        <v>0.02631578947368421</v>
      </c>
      <c r="AQ21" s="10">
        <f t="shared" si="13"/>
        <v>0.944078947368421</v>
      </c>
      <c r="AR21" s="8">
        <v>6</v>
      </c>
      <c r="AS21" s="48">
        <f t="shared" si="14"/>
        <v>0.022813688212927757</v>
      </c>
      <c r="AT21" s="10">
        <f t="shared" si="15"/>
        <v>0.9581749049429656</v>
      </c>
      <c r="AU21" s="8">
        <v>4</v>
      </c>
      <c r="AV21" s="48">
        <f t="shared" si="16"/>
        <v>0.013422818791946308</v>
      </c>
      <c r="AW21" s="10">
        <f t="shared" si="17"/>
        <v>0.966442953020134</v>
      </c>
      <c r="AX21" s="8">
        <v>6</v>
      </c>
      <c r="AY21" s="48">
        <f t="shared" si="34"/>
        <v>0.02247191011235955</v>
      </c>
      <c r="AZ21" s="10">
        <f t="shared" si="18"/>
        <v>0.9812734082397003</v>
      </c>
      <c r="BA21" s="8">
        <v>9</v>
      </c>
      <c r="BB21" s="48">
        <f t="shared" si="19"/>
        <v>0.030100334448160536</v>
      </c>
      <c r="BC21" s="10">
        <f t="shared" si="20"/>
        <v>0.9698996655518392</v>
      </c>
      <c r="BD21" s="66">
        <v>6</v>
      </c>
      <c r="BE21" s="9">
        <f t="shared" si="35"/>
        <v>0.02027027027027027</v>
      </c>
      <c r="BF21" s="17">
        <f t="shared" si="21"/>
        <v>0.9594594594594594</v>
      </c>
      <c r="BG21" s="8">
        <v>3</v>
      </c>
      <c r="BH21" s="48">
        <f t="shared" si="36"/>
        <v>0.012987012987012988</v>
      </c>
      <c r="BI21" s="10">
        <f t="shared" si="22"/>
        <v>0.9783549783549783</v>
      </c>
      <c r="BJ21" s="8">
        <v>1</v>
      </c>
      <c r="BK21" s="48">
        <f t="shared" si="37"/>
        <v>0.003952569169960474</v>
      </c>
      <c r="BL21" s="10">
        <f t="shared" si="23"/>
        <v>0.9881422924901183</v>
      </c>
      <c r="BM21" s="65">
        <v>2</v>
      </c>
      <c r="BN21" s="48">
        <f t="shared" si="24"/>
        <v>0.008733624454148471</v>
      </c>
      <c r="BO21" s="14">
        <f t="shared" si="25"/>
        <v>0.9912663755458515</v>
      </c>
    </row>
    <row r="22" spans="1:67" ht="12.75">
      <c r="A22" s="73" t="s">
        <v>20</v>
      </c>
      <c r="B22" s="1">
        <v>0</v>
      </c>
      <c r="C22" s="9">
        <v>0</v>
      </c>
      <c r="D22" s="10">
        <v>1</v>
      </c>
      <c r="E22" s="6">
        <v>0</v>
      </c>
      <c r="F22" s="9">
        <v>0</v>
      </c>
      <c r="G22" s="10">
        <v>1</v>
      </c>
      <c r="H22" s="6">
        <v>0</v>
      </c>
      <c r="I22" s="9">
        <v>0</v>
      </c>
      <c r="J22" s="10">
        <v>0.999</v>
      </c>
      <c r="K22" s="6">
        <v>1</v>
      </c>
      <c r="L22" s="9">
        <v>0.012</v>
      </c>
      <c r="M22" s="10">
        <f t="shared" si="29"/>
        <v>1.0000000000000002</v>
      </c>
      <c r="N22" s="6">
        <v>0</v>
      </c>
      <c r="O22" s="9">
        <v>0</v>
      </c>
      <c r="P22" s="10">
        <v>1</v>
      </c>
      <c r="Q22" s="6">
        <v>2</v>
      </c>
      <c r="R22" s="9">
        <v>0.009</v>
      </c>
      <c r="S22" s="10">
        <f t="shared" si="31"/>
        <v>0.9580000000000002</v>
      </c>
      <c r="T22" s="6">
        <v>4</v>
      </c>
      <c r="U22" s="48">
        <f t="shared" si="2"/>
        <v>0.017094017094017096</v>
      </c>
      <c r="V22" s="10">
        <f t="shared" si="3"/>
        <v>0.9871794871794873</v>
      </c>
      <c r="W22" s="6">
        <v>5</v>
      </c>
      <c r="X22" s="48">
        <f t="shared" si="4"/>
        <v>0.01718213058419244</v>
      </c>
      <c r="Y22" s="10">
        <f t="shared" si="5"/>
        <v>0.9896907216494847</v>
      </c>
      <c r="Z22" s="6">
        <v>5</v>
      </c>
      <c r="AA22" s="48">
        <f t="shared" si="6"/>
        <v>0.0199203187250996</v>
      </c>
      <c r="AB22" s="10">
        <f t="shared" si="7"/>
        <v>0.9641434262948204</v>
      </c>
      <c r="AC22" s="63">
        <v>6</v>
      </c>
      <c r="AD22" s="48">
        <f t="shared" si="0"/>
        <v>0.024390243902439025</v>
      </c>
      <c r="AE22" s="10">
        <f t="shared" si="8"/>
        <v>0.991869918699187</v>
      </c>
      <c r="AF22" s="6">
        <v>6</v>
      </c>
      <c r="AG22" s="48">
        <f t="shared" si="9"/>
        <v>0.02912621359223301</v>
      </c>
      <c r="AH22" s="10">
        <f t="shared" si="10"/>
        <v>0.9757281553398056</v>
      </c>
      <c r="AI22" s="63">
        <v>5</v>
      </c>
      <c r="AJ22" s="48">
        <f t="shared" si="1"/>
        <v>0.02336448598130841</v>
      </c>
      <c r="AK22" s="9">
        <f t="shared" si="11"/>
        <v>0.9859813084112147</v>
      </c>
      <c r="AL22" s="6">
        <v>3</v>
      </c>
      <c r="AM22" s="9">
        <f t="shared" si="32"/>
        <v>0.009584664536741214</v>
      </c>
      <c r="AN22" s="9">
        <f t="shared" si="12"/>
        <v>0.9744408945686901</v>
      </c>
      <c r="AO22" s="6">
        <v>10</v>
      </c>
      <c r="AP22" s="48">
        <f t="shared" si="33"/>
        <v>0.03289473684210526</v>
      </c>
      <c r="AQ22" s="10">
        <f t="shared" si="13"/>
        <v>0.9769736842105263</v>
      </c>
      <c r="AR22" s="6">
        <v>9</v>
      </c>
      <c r="AS22" s="48">
        <f t="shared" si="14"/>
        <v>0.034220532319391636</v>
      </c>
      <c r="AT22" s="10">
        <f t="shared" si="15"/>
        <v>0.9923954372623572</v>
      </c>
      <c r="AU22" s="6">
        <v>3</v>
      </c>
      <c r="AV22" s="48">
        <f t="shared" si="16"/>
        <v>0.010067114093959731</v>
      </c>
      <c r="AW22" s="10">
        <f t="shared" si="17"/>
        <v>0.9765100671140938</v>
      </c>
      <c r="AX22" s="6">
        <v>3</v>
      </c>
      <c r="AY22" s="48">
        <f t="shared" si="34"/>
        <v>0.011235955056179775</v>
      </c>
      <c r="AZ22" s="10">
        <f t="shared" si="18"/>
        <v>0.9925093632958801</v>
      </c>
      <c r="BA22" s="6">
        <v>3</v>
      </c>
      <c r="BB22" s="48">
        <f t="shared" si="19"/>
        <v>0.010033444816053512</v>
      </c>
      <c r="BC22" s="10">
        <f t="shared" si="20"/>
        <v>0.9799331103678927</v>
      </c>
      <c r="BD22" s="63">
        <v>3</v>
      </c>
      <c r="BE22" s="9">
        <f t="shared" si="35"/>
        <v>0.010135135135135136</v>
      </c>
      <c r="BF22" s="10">
        <f t="shared" si="21"/>
        <v>0.9695945945945945</v>
      </c>
      <c r="BG22" s="6">
        <v>3</v>
      </c>
      <c r="BH22" s="48">
        <f t="shared" si="36"/>
        <v>0.012987012987012988</v>
      </c>
      <c r="BI22" s="10">
        <f t="shared" si="22"/>
        <v>0.9913419913419913</v>
      </c>
      <c r="BJ22" s="6">
        <v>2</v>
      </c>
      <c r="BK22" s="48">
        <f t="shared" si="37"/>
        <v>0.007905138339920948</v>
      </c>
      <c r="BL22" s="10">
        <f t="shared" si="23"/>
        <v>0.9960474308300392</v>
      </c>
      <c r="BM22" s="63">
        <v>0</v>
      </c>
      <c r="BN22" s="48">
        <f t="shared" si="24"/>
        <v>0</v>
      </c>
      <c r="BO22" s="14">
        <f t="shared" si="25"/>
        <v>0.9912663755458515</v>
      </c>
    </row>
    <row r="23" spans="1:67" ht="12.75">
      <c r="A23" s="75" t="s">
        <v>21</v>
      </c>
      <c r="B23" s="1">
        <v>0</v>
      </c>
      <c r="C23" s="9">
        <v>0</v>
      </c>
      <c r="D23" s="10">
        <v>1</v>
      </c>
      <c r="E23" s="6">
        <v>0</v>
      </c>
      <c r="F23" s="9">
        <v>0</v>
      </c>
      <c r="G23" s="10">
        <v>1</v>
      </c>
      <c r="H23" s="6">
        <v>0</v>
      </c>
      <c r="I23" s="9">
        <v>0</v>
      </c>
      <c r="J23" s="10">
        <v>0.999</v>
      </c>
      <c r="K23" s="6">
        <v>0</v>
      </c>
      <c r="L23" s="9">
        <v>0</v>
      </c>
      <c r="M23" s="10">
        <v>1</v>
      </c>
      <c r="N23" s="6">
        <v>0</v>
      </c>
      <c r="O23" s="9">
        <v>0</v>
      </c>
      <c r="P23" s="10">
        <v>1</v>
      </c>
      <c r="Q23" s="6">
        <v>7</v>
      </c>
      <c r="R23" s="9">
        <v>0.03</v>
      </c>
      <c r="S23" s="10">
        <f t="shared" si="31"/>
        <v>0.9880000000000002</v>
      </c>
      <c r="T23" s="6">
        <v>1</v>
      </c>
      <c r="U23" s="48">
        <f t="shared" si="2"/>
        <v>0.004273504273504274</v>
      </c>
      <c r="V23" s="10">
        <f t="shared" si="3"/>
        <v>0.9914529914529916</v>
      </c>
      <c r="W23" s="6">
        <v>1</v>
      </c>
      <c r="X23" s="48">
        <f t="shared" si="4"/>
        <v>0.003436426116838488</v>
      </c>
      <c r="Y23" s="10">
        <f t="shared" si="5"/>
        <v>0.9931271477663232</v>
      </c>
      <c r="Z23" s="6">
        <v>4</v>
      </c>
      <c r="AA23" s="48">
        <f t="shared" si="6"/>
        <v>0.01593625498007968</v>
      </c>
      <c r="AB23" s="10">
        <f t="shared" si="7"/>
        <v>0.9800796812749001</v>
      </c>
      <c r="AC23" s="63">
        <v>2</v>
      </c>
      <c r="AD23" s="48">
        <f t="shared" si="0"/>
        <v>0.008130081300813009</v>
      </c>
      <c r="AE23" s="10">
        <f t="shared" si="8"/>
        <v>1</v>
      </c>
      <c r="AF23" s="6">
        <v>4</v>
      </c>
      <c r="AG23" s="48">
        <f t="shared" si="9"/>
        <v>0.019417475728155338</v>
      </c>
      <c r="AH23" s="10">
        <f t="shared" si="10"/>
        <v>0.995145631067961</v>
      </c>
      <c r="AI23" s="63">
        <v>1</v>
      </c>
      <c r="AJ23" s="48">
        <f t="shared" si="1"/>
        <v>0.004672897196261682</v>
      </c>
      <c r="AK23" s="9">
        <f t="shared" si="11"/>
        <v>0.9906542056074763</v>
      </c>
      <c r="AL23" s="6">
        <v>4</v>
      </c>
      <c r="AM23" s="9">
        <f t="shared" si="32"/>
        <v>0.012779552715654952</v>
      </c>
      <c r="AN23" s="9">
        <f t="shared" si="12"/>
        <v>0.9872204472843451</v>
      </c>
      <c r="AO23" s="6">
        <v>4</v>
      </c>
      <c r="AP23" s="48">
        <f t="shared" si="33"/>
        <v>0.013157894736842105</v>
      </c>
      <c r="AQ23" s="10">
        <f t="shared" si="13"/>
        <v>0.9901315789473685</v>
      </c>
      <c r="AR23" s="6">
        <v>1</v>
      </c>
      <c r="AS23" s="48">
        <f t="shared" si="14"/>
        <v>0.0038022813688212928</v>
      </c>
      <c r="AT23" s="10">
        <f t="shared" si="15"/>
        <v>0.9961977186311786</v>
      </c>
      <c r="AU23" s="6">
        <v>4</v>
      </c>
      <c r="AV23" s="48">
        <f t="shared" si="16"/>
        <v>0.013422818791946308</v>
      </c>
      <c r="AW23" s="10">
        <f t="shared" si="17"/>
        <v>0.9899328859060401</v>
      </c>
      <c r="AX23" s="6">
        <v>0</v>
      </c>
      <c r="AY23" s="48">
        <f t="shared" si="34"/>
        <v>0</v>
      </c>
      <c r="AZ23" s="10">
        <f t="shared" si="18"/>
        <v>0.9925093632958801</v>
      </c>
      <c r="BA23" s="6">
        <v>3</v>
      </c>
      <c r="BB23" s="48">
        <f t="shared" si="19"/>
        <v>0.010033444816053512</v>
      </c>
      <c r="BC23" s="10">
        <f t="shared" si="20"/>
        <v>0.9899665551839462</v>
      </c>
      <c r="BD23" s="63">
        <v>4</v>
      </c>
      <c r="BE23" s="9">
        <f t="shared" si="35"/>
        <v>0.013513513513513514</v>
      </c>
      <c r="BF23" s="10">
        <f t="shared" si="21"/>
        <v>0.983108108108108</v>
      </c>
      <c r="BG23" s="6">
        <v>1</v>
      </c>
      <c r="BH23" s="48">
        <f t="shared" si="36"/>
        <v>0.004329004329004329</v>
      </c>
      <c r="BI23" s="10">
        <f t="shared" si="22"/>
        <v>0.9956709956709956</v>
      </c>
      <c r="BJ23" s="6">
        <v>1</v>
      </c>
      <c r="BK23" s="48">
        <f t="shared" si="37"/>
        <v>0.003952569169960474</v>
      </c>
      <c r="BL23" s="10">
        <f t="shared" si="23"/>
        <v>0.9999999999999997</v>
      </c>
      <c r="BM23" s="63">
        <v>1</v>
      </c>
      <c r="BN23" s="48">
        <f t="shared" si="24"/>
        <v>0.004366812227074236</v>
      </c>
      <c r="BO23" s="14">
        <f t="shared" si="25"/>
        <v>0.9956331877729258</v>
      </c>
    </row>
    <row r="24" spans="1:67" ht="12.75">
      <c r="A24" s="76" t="s">
        <v>23</v>
      </c>
      <c r="B24" s="1">
        <v>0</v>
      </c>
      <c r="C24" s="9">
        <v>0</v>
      </c>
      <c r="D24" s="10">
        <v>1</v>
      </c>
      <c r="E24" s="6">
        <v>0</v>
      </c>
      <c r="F24" s="9">
        <v>0</v>
      </c>
      <c r="G24" s="10">
        <v>1</v>
      </c>
      <c r="H24" s="6">
        <v>0</v>
      </c>
      <c r="I24" s="9">
        <v>0</v>
      </c>
      <c r="J24" s="10">
        <v>0.999</v>
      </c>
      <c r="K24" s="6">
        <v>0</v>
      </c>
      <c r="L24" s="9">
        <v>0</v>
      </c>
      <c r="M24" s="10">
        <v>1</v>
      </c>
      <c r="N24" s="6">
        <v>0</v>
      </c>
      <c r="O24" s="9">
        <v>0</v>
      </c>
      <c r="P24" s="10">
        <v>1</v>
      </c>
      <c r="Q24" s="6">
        <v>3</v>
      </c>
      <c r="R24" s="9">
        <v>0.013</v>
      </c>
      <c r="S24" s="10">
        <f t="shared" si="31"/>
        <v>1.0010000000000001</v>
      </c>
      <c r="T24" s="6">
        <v>2</v>
      </c>
      <c r="U24" s="48">
        <f t="shared" si="2"/>
        <v>0.008547008547008548</v>
      </c>
      <c r="V24" s="10">
        <f t="shared" si="3"/>
        <v>1.0000000000000002</v>
      </c>
      <c r="W24" s="6">
        <v>2</v>
      </c>
      <c r="X24" s="48">
        <f t="shared" si="4"/>
        <v>0.006872852233676976</v>
      </c>
      <c r="Y24" s="10">
        <f t="shared" si="5"/>
        <v>1.0000000000000002</v>
      </c>
      <c r="Z24" s="6">
        <v>3</v>
      </c>
      <c r="AA24" s="48">
        <f t="shared" si="6"/>
        <v>0.01195219123505976</v>
      </c>
      <c r="AB24" s="10">
        <f t="shared" si="7"/>
        <v>0.9920318725099598</v>
      </c>
      <c r="AC24" s="63">
        <v>0</v>
      </c>
      <c r="AD24" s="48">
        <f t="shared" si="0"/>
        <v>0</v>
      </c>
      <c r="AE24" s="10">
        <f t="shared" si="8"/>
        <v>1</v>
      </c>
      <c r="AF24" s="6">
        <v>1</v>
      </c>
      <c r="AG24" s="48">
        <f t="shared" si="9"/>
        <v>0.0048543689320388345</v>
      </c>
      <c r="AH24" s="10">
        <f t="shared" si="10"/>
        <v>0.9999999999999998</v>
      </c>
      <c r="AI24" s="63">
        <v>0</v>
      </c>
      <c r="AJ24" s="48">
        <f t="shared" si="1"/>
        <v>0</v>
      </c>
      <c r="AK24" s="9">
        <f t="shared" si="11"/>
        <v>0.9906542056074763</v>
      </c>
      <c r="AL24" s="6">
        <v>1</v>
      </c>
      <c r="AM24" s="9">
        <f t="shared" si="32"/>
        <v>0.003194888178913738</v>
      </c>
      <c r="AN24" s="9">
        <f t="shared" si="12"/>
        <v>0.9904153354632589</v>
      </c>
      <c r="AO24" s="6">
        <v>3</v>
      </c>
      <c r="AP24" s="48">
        <f t="shared" si="33"/>
        <v>0.009868421052631578</v>
      </c>
      <c r="AQ24" s="10">
        <f t="shared" si="13"/>
        <v>1</v>
      </c>
      <c r="AR24" s="6">
        <v>0</v>
      </c>
      <c r="AS24" s="48">
        <f t="shared" si="14"/>
        <v>0</v>
      </c>
      <c r="AT24" s="10">
        <f t="shared" si="15"/>
        <v>0.9961977186311786</v>
      </c>
      <c r="AU24" s="6">
        <v>1</v>
      </c>
      <c r="AV24" s="48">
        <f t="shared" si="16"/>
        <v>0.003355704697986577</v>
      </c>
      <c r="AW24" s="10">
        <f t="shared" si="17"/>
        <v>0.9932885906040267</v>
      </c>
      <c r="AX24" s="6">
        <v>0</v>
      </c>
      <c r="AY24" s="48">
        <f t="shared" si="34"/>
        <v>0</v>
      </c>
      <c r="AZ24" s="10">
        <f t="shared" si="18"/>
        <v>0.9925093632958801</v>
      </c>
      <c r="BA24" s="6">
        <v>2</v>
      </c>
      <c r="BB24" s="48">
        <f t="shared" si="19"/>
        <v>0.006688963210702341</v>
      </c>
      <c r="BC24" s="10">
        <f t="shared" si="20"/>
        <v>0.9966555183946485</v>
      </c>
      <c r="BD24" s="63">
        <v>2</v>
      </c>
      <c r="BE24" s="9">
        <f t="shared" si="35"/>
        <v>0.006756756756756757</v>
      </c>
      <c r="BF24" s="10">
        <f t="shared" si="21"/>
        <v>0.9898648648648648</v>
      </c>
      <c r="BG24" s="6">
        <v>0</v>
      </c>
      <c r="BH24" s="48">
        <f t="shared" si="36"/>
        <v>0</v>
      </c>
      <c r="BI24" s="10">
        <f t="shared" si="22"/>
        <v>0.9956709956709956</v>
      </c>
      <c r="BJ24" s="6">
        <v>0</v>
      </c>
      <c r="BK24" s="48">
        <f t="shared" si="37"/>
        <v>0</v>
      </c>
      <c r="BL24" s="10">
        <f t="shared" si="23"/>
        <v>0.9999999999999997</v>
      </c>
      <c r="BM24" s="63">
        <v>0</v>
      </c>
      <c r="BN24" s="48">
        <f t="shared" si="24"/>
        <v>0</v>
      </c>
      <c r="BO24" s="14">
        <f t="shared" si="25"/>
        <v>0.9956331877729258</v>
      </c>
    </row>
    <row r="25" spans="1:67" ht="12.75">
      <c r="A25" s="77" t="s">
        <v>24</v>
      </c>
      <c r="B25" s="1">
        <v>0</v>
      </c>
      <c r="C25" s="9">
        <v>0</v>
      </c>
      <c r="D25" s="10">
        <v>1</v>
      </c>
      <c r="E25" s="6">
        <v>0</v>
      </c>
      <c r="F25" s="9">
        <v>0</v>
      </c>
      <c r="G25" s="10">
        <v>1</v>
      </c>
      <c r="H25" s="6">
        <v>0</v>
      </c>
      <c r="I25" s="9">
        <v>0</v>
      </c>
      <c r="J25" s="10">
        <v>0.999</v>
      </c>
      <c r="K25" s="6">
        <v>0</v>
      </c>
      <c r="L25" s="9">
        <v>0</v>
      </c>
      <c r="M25" s="10">
        <v>1</v>
      </c>
      <c r="N25" s="6">
        <v>0</v>
      </c>
      <c r="O25" s="9">
        <v>0</v>
      </c>
      <c r="P25" s="10">
        <v>1</v>
      </c>
      <c r="Q25" s="6">
        <v>0</v>
      </c>
      <c r="R25" s="9">
        <v>0</v>
      </c>
      <c r="S25" s="10">
        <v>1.001</v>
      </c>
      <c r="T25" s="6">
        <v>0</v>
      </c>
      <c r="U25" s="48">
        <f t="shared" si="2"/>
        <v>0</v>
      </c>
      <c r="V25" s="10">
        <f t="shared" si="3"/>
        <v>1.0000000000000002</v>
      </c>
      <c r="W25" s="6">
        <v>0</v>
      </c>
      <c r="X25" s="48">
        <f t="shared" si="4"/>
        <v>0</v>
      </c>
      <c r="Y25" s="10">
        <f t="shared" si="5"/>
        <v>1.0000000000000002</v>
      </c>
      <c r="Z25" s="6">
        <v>2</v>
      </c>
      <c r="AA25" s="48">
        <f t="shared" si="6"/>
        <v>0.00796812749003984</v>
      </c>
      <c r="AB25" s="10">
        <f t="shared" si="7"/>
        <v>0.9999999999999997</v>
      </c>
      <c r="AC25" s="63">
        <v>0</v>
      </c>
      <c r="AD25" s="48">
        <f t="shared" si="0"/>
        <v>0</v>
      </c>
      <c r="AE25" s="10">
        <f t="shared" si="8"/>
        <v>1</v>
      </c>
      <c r="AF25" s="6">
        <v>0</v>
      </c>
      <c r="AG25" s="48">
        <f t="shared" si="9"/>
        <v>0</v>
      </c>
      <c r="AH25" s="10">
        <f t="shared" si="10"/>
        <v>0.9999999999999998</v>
      </c>
      <c r="AI25" s="63">
        <v>2</v>
      </c>
      <c r="AJ25" s="48">
        <f t="shared" si="1"/>
        <v>0.009345794392523364</v>
      </c>
      <c r="AK25" s="9">
        <f t="shared" si="11"/>
        <v>0.9999999999999997</v>
      </c>
      <c r="AL25" s="6">
        <v>3</v>
      </c>
      <c r="AM25" s="9">
        <f t="shared" si="32"/>
        <v>0.009584664536741214</v>
      </c>
      <c r="AN25" s="9">
        <f t="shared" si="12"/>
        <v>1</v>
      </c>
      <c r="AO25" s="6">
        <v>0</v>
      </c>
      <c r="AP25" s="48">
        <f t="shared" si="33"/>
        <v>0</v>
      </c>
      <c r="AQ25" s="10">
        <f t="shared" si="13"/>
        <v>1</v>
      </c>
      <c r="AR25" s="6">
        <v>1</v>
      </c>
      <c r="AS25" s="48">
        <f t="shared" si="14"/>
        <v>0.0038022813688212928</v>
      </c>
      <c r="AT25" s="10">
        <f t="shared" si="15"/>
        <v>0.9999999999999999</v>
      </c>
      <c r="AU25" s="6">
        <v>0</v>
      </c>
      <c r="AV25" s="48">
        <f t="shared" si="16"/>
        <v>0</v>
      </c>
      <c r="AW25" s="10">
        <f t="shared" si="17"/>
        <v>0.9932885906040267</v>
      </c>
      <c r="AX25" s="6">
        <v>1</v>
      </c>
      <c r="AY25" s="48">
        <f t="shared" si="34"/>
        <v>0.003745318352059925</v>
      </c>
      <c r="AZ25" s="10">
        <f t="shared" si="18"/>
        <v>0.9962546816479401</v>
      </c>
      <c r="BA25" s="6">
        <v>1</v>
      </c>
      <c r="BB25" s="48">
        <f t="shared" si="19"/>
        <v>0.0033444816053511705</v>
      </c>
      <c r="BC25" s="10">
        <f t="shared" si="20"/>
        <v>0.9999999999999997</v>
      </c>
      <c r="BD25" s="63">
        <v>2</v>
      </c>
      <c r="BE25" s="9">
        <f t="shared" si="35"/>
        <v>0.006756756756756757</v>
      </c>
      <c r="BF25" s="10">
        <f t="shared" si="21"/>
        <v>0.9966216216216216</v>
      </c>
      <c r="BG25" s="6">
        <v>0</v>
      </c>
      <c r="BH25" s="48">
        <f t="shared" si="36"/>
        <v>0</v>
      </c>
      <c r="BI25" s="10">
        <f t="shared" si="22"/>
        <v>0.9956709956709956</v>
      </c>
      <c r="BJ25" s="6">
        <v>0</v>
      </c>
      <c r="BK25" s="48">
        <f t="shared" si="37"/>
        <v>0</v>
      </c>
      <c r="BL25" s="10">
        <f t="shared" si="23"/>
        <v>0.9999999999999997</v>
      </c>
      <c r="BM25" s="63">
        <v>0</v>
      </c>
      <c r="BN25" s="48">
        <f t="shared" si="24"/>
        <v>0</v>
      </c>
      <c r="BO25" s="14">
        <f t="shared" si="25"/>
        <v>0.9956331877729258</v>
      </c>
    </row>
    <row r="26" spans="1:67" ht="12.75">
      <c r="A26" s="78" t="s">
        <v>22</v>
      </c>
      <c r="B26" s="15">
        <v>0</v>
      </c>
      <c r="C26" s="16">
        <v>0</v>
      </c>
      <c r="D26" s="17">
        <v>1</v>
      </c>
      <c r="E26" s="18">
        <v>0</v>
      </c>
      <c r="F26" s="16">
        <v>0</v>
      </c>
      <c r="G26" s="17">
        <v>1</v>
      </c>
      <c r="H26" s="18">
        <v>0</v>
      </c>
      <c r="I26" s="16">
        <v>0</v>
      </c>
      <c r="J26" s="17">
        <v>0.999</v>
      </c>
      <c r="K26" s="18">
        <v>0</v>
      </c>
      <c r="L26" s="16">
        <v>0</v>
      </c>
      <c r="M26" s="17">
        <v>1</v>
      </c>
      <c r="N26" s="18">
        <v>0</v>
      </c>
      <c r="O26" s="16">
        <v>0</v>
      </c>
      <c r="P26" s="17">
        <v>1</v>
      </c>
      <c r="Q26" s="18">
        <v>0</v>
      </c>
      <c r="R26" s="16">
        <v>0</v>
      </c>
      <c r="S26" s="17">
        <v>1.001</v>
      </c>
      <c r="T26" s="18">
        <v>0</v>
      </c>
      <c r="U26" s="48">
        <f t="shared" si="2"/>
        <v>0</v>
      </c>
      <c r="V26" s="17">
        <f t="shared" si="3"/>
        <v>1.0000000000000002</v>
      </c>
      <c r="W26" s="18">
        <v>0</v>
      </c>
      <c r="X26" s="48">
        <f t="shared" si="4"/>
        <v>0</v>
      </c>
      <c r="Y26" s="17">
        <f t="shared" si="5"/>
        <v>1.0000000000000002</v>
      </c>
      <c r="Z26" s="18">
        <v>0</v>
      </c>
      <c r="AA26" s="48">
        <f t="shared" si="6"/>
        <v>0</v>
      </c>
      <c r="AB26" s="17">
        <f t="shared" si="7"/>
        <v>0.9999999999999997</v>
      </c>
      <c r="AC26" s="66">
        <v>0</v>
      </c>
      <c r="AD26" s="48">
        <f>AC26/$AC$27</f>
        <v>0</v>
      </c>
      <c r="AE26" s="17">
        <f t="shared" si="8"/>
        <v>1</v>
      </c>
      <c r="AF26" s="18">
        <v>0</v>
      </c>
      <c r="AG26" s="48">
        <f t="shared" si="9"/>
        <v>0</v>
      </c>
      <c r="AH26" s="17">
        <f t="shared" si="10"/>
        <v>0.9999999999999998</v>
      </c>
      <c r="AI26" s="66">
        <v>0</v>
      </c>
      <c r="AJ26" s="48">
        <f>AI26/$AI$27</f>
        <v>0</v>
      </c>
      <c r="AK26" s="16">
        <f t="shared" si="11"/>
        <v>0.9999999999999997</v>
      </c>
      <c r="AL26" s="18">
        <v>0</v>
      </c>
      <c r="AM26" s="16">
        <f t="shared" si="32"/>
        <v>0</v>
      </c>
      <c r="AN26" s="16">
        <f t="shared" si="12"/>
        <v>1</v>
      </c>
      <c r="AO26" s="18">
        <v>0</v>
      </c>
      <c r="AP26" s="48">
        <f>AO26/$AO$27</f>
        <v>0</v>
      </c>
      <c r="AQ26" s="17">
        <f t="shared" si="13"/>
        <v>1</v>
      </c>
      <c r="AR26" s="18">
        <v>0</v>
      </c>
      <c r="AS26" s="48">
        <f t="shared" si="14"/>
        <v>0</v>
      </c>
      <c r="AT26" s="17">
        <f t="shared" si="15"/>
        <v>0.9999999999999999</v>
      </c>
      <c r="AU26" s="18">
        <v>2</v>
      </c>
      <c r="AV26" s="83">
        <f t="shared" si="16"/>
        <v>0.006711409395973154</v>
      </c>
      <c r="AW26" s="17">
        <f t="shared" si="17"/>
        <v>0.9999999999999999</v>
      </c>
      <c r="AX26" s="18">
        <v>1</v>
      </c>
      <c r="AY26" s="48">
        <f t="shared" si="34"/>
        <v>0.003745318352059925</v>
      </c>
      <c r="AZ26" s="17">
        <f t="shared" si="18"/>
        <v>1</v>
      </c>
      <c r="BA26" s="18">
        <v>0</v>
      </c>
      <c r="BB26" s="48">
        <f t="shared" si="19"/>
        <v>0</v>
      </c>
      <c r="BC26" s="17">
        <f t="shared" si="20"/>
        <v>0.9999999999999997</v>
      </c>
      <c r="BD26" s="66">
        <v>1</v>
      </c>
      <c r="BE26" s="16">
        <f>BD26/$BD$27</f>
        <v>0.0033783783783783786</v>
      </c>
      <c r="BF26" s="17">
        <f t="shared" si="21"/>
        <v>1</v>
      </c>
      <c r="BG26" s="18">
        <v>1</v>
      </c>
      <c r="BH26" s="48">
        <f t="shared" si="36"/>
        <v>0.004329004329004329</v>
      </c>
      <c r="BI26" s="17">
        <f t="shared" si="22"/>
        <v>0.9999999999999999</v>
      </c>
      <c r="BJ26" s="18">
        <v>0</v>
      </c>
      <c r="BK26" s="48">
        <f>BJ26/$BJ$27</f>
        <v>0</v>
      </c>
      <c r="BL26" s="17">
        <f t="shared" si="23"/>
        <v>0.9999999999999997</v>
      </c>
      <c r="BM26" s="66">
        <v>1</v>
      </c>
      <c r="BN26" s="48">
        <f t="shared" si="24"/>
        <v>0.004366812227074236</v>
      </c>
      <c r="BO26" s="19">
        <f t="shared" si="25"/>
        <v>1</v>
      </c>
    </row>
    <row r="27" spans="1:67" ht="12.75">
      <c r="A27" s="35" t="s">
        <v>30</v>
      </c>
      <c r="B27" s="28">
        <f>SUM(B7:B26)</f>
        <v>113</v>
      </c>
      <c r="C27" s="20">
        <f>SUM(C7:C26)</f>
        <v>1.0000000000000002</v>
      </c>
      <c r="D27" s="24"/>
      <c r="E27" s="29">
        <f>SUM(E7:E26)</f>
        <v>95</v>
      </c>
      <c r="F27" s="20">
        <f>SUM(F7:F26)</f>
        <v>1</v>
      </c>
      <c r="G27" s="24"/>
      <c r="H27" s="39">
        <f>SUM(H7:H26)</f>
        <v>115</v>
      </c>
      <c r="I27" s="46">
        <f>SUM(I7:I26)</f>
        <v>0.9990000000000001</v>
      </c>
      <c r="J27" s="41"/>
      <c r="K27" s="40">
        <f>SUM(K7:K26)</f>
        <v>82</v>
      </c>
      <c r="L27" s="46">
        <f>SUM(L7:L26)</f>
        <v>1.0000000000000002</v>
      </c>
      <c r="M27" s="41"/>
      <c r="N27" s="40">
        <f>SUM(N7:N26)</f>
        <v>124</v>
      </c>
      <c r="O27" s="46">
        <f>SUM(O7:O26)</f>
        <v>1</v>
      </c>
      <c r="P27" s="41"/>
      <c r="Q27" s="67">
        <f>SUM(Q7:Q26)</f>
        <v>235</v>
      </c>
      <c r="R27" s="46">
        <f>SUM(R7:R26)</f>
        <v>1.0010000000000001</v>
      </c>
      <c r="S27" s="41"/>
      <c r="T27" s="67">
        <f>SUM(T7:T26)</f>
        <v>234</v>
      </c>
      <c r="U27" s="46">
        <f>SUM(U7:U26)</f>
        <v>1.0000000000000002</v>
      </c>
      <c r="V27" s="41"/>
      <c r="W27" s="67">
        <f>SUM(W7:W26)</f>
        <v>291</v>
      </c>
      <c r="X27" s="46">
        <f>SUM(X7:X26)</f>
        <v>1.0000000000000002</v>
      </c>
      <c r="Y27" s="41"/>
      <c r="Z27" s="67">
        <f>SUM(Z7:Z26)</f>
        <v>251</v>
      </c>
      <c r="AA27" s="46">
        <f>SUM(AA7:AA26)</f>
        <v>0.9999999999999997</v>
      </c>
      <c r="AB27" s="41"/>
      <c r="AC27" s="40">
        <f>SUM(AC7:AC26)</f>
        <v>246</v>
      </c>
      <c r="AD27" s="46">
        <f>SUM(AD7:AD26)</f>
        <v>1</v>
      </c>
      <c r="AE27" s="41"/>
      <c r="AF27" s="67">
        <f>SUM(AF7:AF26)</f>
        <v>206</v>
      </c>
      <c r="AG27" s="46">
        <f>SUM(AG7:AG26)</f>
        <v>0.9999999999999998</v>
      </c>
      <c r="AH27" s="41"/>
      <c r="AI27" s="40">
        <f>SUM(AI7:AI26)</f>
        <v>214</v>
      </c>
      <c r="AJ27" s="46">
        <f>SUM(AJ7:AJ26)</f>
        <v>0.9999999999999997</v>
      </c>
      <c r="AK27" s="40"/>
      <c r="AL27" s="67">
        <f>SUM(AL7:AL26)</f>
        <v>313</v>
      </c>
      <c r="AM27" s="20">
        <f>SUM(AM7:AM26)</f>
        <v>1</v>
      </c>
      <c r="AN27" s="40"/>
      <c r="AO27" s="67">
        <f>SUM(AO7:AO26)</f>
        <v>304</v>
      </c>
      <c r="AP27" s="46">
        <f>SUM(AP7:AP26)</f>
        <v>1</v>
      </c>
      <c r="AQ27" s="41"/>
      <c r="AR27" s="67">
        <f>SUM(AR7:AR26)</f>
        <v>263</v>
      </c>
      <c r="AS27" s="46">
        <f>SUM(AS7:AS26)</f>
        <v>0.9999999999999999</v>
      </c>
      <c r="AT27" s="41"/>
      <c r="AU27" s="67">
        <f>SUM(AU7:AU26)</f>
        <v>298</v>
      </c>
      <c r="AV27" s="20">
        <f t="shared" si="16"/>
        <v>1</v>
      </c>
      <c r="AW27" s="41"/>
      <c r="AX27" s="67">
        <f>SUM(AX7:AX26)</f>
        <v>267</v>
      </c>
      <c r="AY27" s="46">
        <f>SUM(AY7:AY26)</f>
        <v>1</v>
      </c>
      <c r="AZ27" s="41"/>
      <c r="BA27" s="67">
        <f>SUM(BA7:BA26)</f>
        <v>299</v>
      </c>
      <c r="BB27" s="46">
        <f>SUM(BB7:BB26)</f>
        <v>0.9999999999999997</v>
      </c>
      <c r="BC27" s="41"/>
      <c r="BD27" s="40">
        <f>SUM(BD7:BD26)</f>
        <v>296</v>
      </c>
      <c r="BE27" s="46">
        <f>SUM(BE7:BE26)</f>
        <v>1</v>
      </c>
      <c r="BF27" s="41"/>
      <c r="BG27" s="67">
        <f>SUM(BG7:BG26)</f>
        <v>231</v>
      </c>
      <c r="BH27" s="46">
        <f>SUM(BH7:BH26)</f>
        <v>0.9999999999999999</v>
      </c>
      <c r="BI27" s="41"/>
      <c r="BJ27" s="67">
        <f>SUM(BJ7:BJ26)</f>
        <v>253</v>
      </c>
      <c r="BK27" s="46">
        <f>SUM(BK7:BK26)</f>
        <v>0.9999999999999997</v>
      </c>
      <c r="BL27" s="41"/>
      <c r="BM27" s="40">
        <f>SUM(BM7:BM26)</f>
        <v>229</v>
      </c>
      <c r="BN27" s="46">
        <f>SUM(BN7:BN26)</f>
        <v>1</v>
      </c>
      <c r="BO27" s="42"/>
    </row>
    <row r="28" spans="1:67" ht="12.75">
      <c r="A28" s="36" t="s">
        <v>31</v>
      </c>
      <c r="B28" s="30">
        <v>3</v>
      </c>
      <c r="C28" s="21"/>
      <c r="D28" s="25"/>
      <c r="E28" s="21">
        <v>2</v>
      </c>
      <c r="F28" s="21"/>
      <c r="G28" s="25"/>
      <c r="H28" s="43">
        <v>1</v>
      </c>
      <c r="I28" s="43"/>
      <c r="J28" s="44"/>
      <c r="K28" s="43">
        <v>8</v>
      </c>
      <c r="L28" s="43"/>
      <c r="M28" s="44"/>
      <c r="N28" s="43">
        <v>14</v>
      </c>
      <c r="O28" s="43"/>
      <c r="P28" s="44"/>
      <c r="Q28" s="68">
        <v>8</v>
      </c>
      <c r="R28" s="43"/>
      <c r="S28" s="44"/>
      <c r="T28" s="68">
        <v>27</v>
      </c>
      <c r="U28" s="43"/>
      <c r="V28" s="44"/>
      <c r="W28" s="68">
        <v>18</v>
      </c>
      <c r="X28" s="43"/>
      <c r="Y28" s="44"/>
      <c r="Z28" s="68">
        <v>37</v>
      </c>
      <c r="AA28" s="43"/>
      <c r="AB28" s="44"/>
      <c r="AC28" s="43">
        <v>48</v>
      </c>
      <c r="AD28" s="43"/>
      <c r="AE28" s="44"/>
      <c r="AF28" s="68">
        <v>35</v>
      </c>
      <c r="AG28" s="43"/>
      <c r="AH28" s="44"/>
      <c r="AI28" s="43">
        <v>56</v>
      </c>
      <c r="AJ28" s="43"/>
      <c r="AK28" s="43"/>
      <c r="AL28" s="68">
        <v>3</v>
      </c>
      <c r="AM28" s="43"/>
      <c r="AN28" s="43"/>
      <c r="AO28" s="68">
        <v>1</v>
      </c>
      <c r="AP28" s="43"/>
      <c r="AQ28" s="44"/>
      <c r="AR28" s="68">
        <v>5</v>
      </c>
      <c r="AS28" s="43"/>
      <c r="AT28" s="44"/>
      <c r="AU28" s="68">
        <v>2</v>
      </c>
      <c r="AV28" s="43"/>
      <c r="AW28" s="44"/>
      <c r="AX28" s="68">
        <v>11</v>
      </c>
      <c r="AY28" s="43"/>
      <c r="AZ28" s="44"/>
      <c r="BA28" s="68">
        <v>17</v>
      </c>
      <c r="BB28" s="43"/>
      <c r="BC28" s="44"/>
      <c r="BD28" s="43">
        <v>77</v>
      </c>
      <c r="BE28" s="43"/>
      <c r="BF28" s="44"/>
      <c r="BG28" s="68">
        <v>67</v>
      </c>
      <c r="BH28" s="43"/>
      <c r="BI28" s="44"/>
      <c r="BJ28" s="68">
        <v>11</v>
      </c>
      <c r="BK28" s="43"/>
      <c r="BL28" s="44"/>
      <c r="BM28" s="43">
        <v>16</v>
      </c>
      <c r="BN28" s="43"/>
      <c r="BO28" s="45"/>
    </row>
    <row r="29" spans="1:67" ht="12.75">
      <c r="A29" s="37" t="s">
        <v>32</v>
      </c>
      <c r="B29" s="31">
        <f>SUM(B27:B28)</f>
        <v>116</v>
      </c>
      <c r="C29" s="22"/>
      <c r="D29" s="26"/>
      <c r="E29" s="22">
        <f>SUM(E27:E28)</f>
        <v>97</v>
      </c>
      <c r="F29" s="22"/>
      <c r="G29" s="26"/>
      <c r="H29" s="22">
        <f>SUM(H27:H28)</f>
        <v>116</v>
      </c>
      <c r="I29" s="22"/>
      <c r="J29" s="26"/>
      <c r="K29" s="22">
        <f>SUM(K27:K28)</f>
        <v>90</v>
      </c>
      <c r="L29" s="22"/>
      <c r="M29" s="26"/>
      <c r="N29" s="22">
        <f>SUM(N27:N28)</f>
        <v>138</v>
      </c>
      <c r="O29" s="22"/>
      <c r="P29" s="26"/>
      <c r="Q29" s="69">
        <f>SUM(Q27:Q28)</f>
        <v>243</v>
      </c>
      <c r="R29" s="22"/>
      <c r="S29" s="26"/>
      <c r="T29" s="69">
        <f>SUM(T27:T28)</f>
        <v>261</v>
      </c>
      <c r="U29" s="22"/>
      <c r="V29" s="26"/>
      <c r="W29" s="69">
        <f>SUM(W27:W28)</f>
        <v>309</v>
      </c>
      <c r="X29" s="22"/>
      <c r="Y29" s="26"/>
      <c r="Z29" s="69">
        <f>SUM(Z27:Z28)</f>
        <v>288</v>
      </c>
      <c r="AA29" s="22"/>
      <c r="AB29" s="26"/>
      <c r="AC29" s="22">
        <f>SUM(AC27:AC28)</f>
        <v>294</v>
      </c>
      <c r="AD29" s="22"/>
      <c r="AE29" s="26"/>
      <c r="AF29" s="69">
        <f>SUM(AF27:AF28)</f>
        <v>241</v>
      </c>
      <c r="AG29" s="22"/>
      <c r="AH29" s="26"/>
      <c r="AI29" s="22">
        <f>SUM(AI27:AI28)</f>
        <v>270</v>
      </c>
      <c r="AJ29" s="22"/>
      <c r="AK29" s="22"/>
      <c r="AL29" s="69">
        <f>SUM(AL27:AL28)</f>
        <v>316</v>
      </c>
      <c r="AM29" s="22"/>
      <c r="AN29" s="22"/>
      <c r="AO29" s="69">
        <f>SUM(AO27:AO28)</f>
        <v>305</v>
      </c>
      <c r="AP29" s="22"/>
      <c r="AQ29" s="26"/>
      <c r="AR29" s="69">
        <f>SUM(AR27:AR28)</f>
        <v>268</v>
      </c>
      <c r="AS29" s="22"/>
      <c r="AT29" s="26"/>
      <c r="AU29" s="69">
        <f>SUM(AU27:AU28)</f>
        <v>300</v>
      </c>
      <c r="AV29" s="22"/>
      <c r="AW29" s="26"/>
      <c r="AX29" s="69">
        <f>SUM(AX27:AX28)</f>
        <v>278</v>
      </c>
      <c r="AY29" s="22"/>
      <c r="AZ29" s="26"/>
      <c r="BA29" s="69">
        <f>SUM(BA27:BA28)</f>
        <v>316</v>
      </c>
      <c r="BB29" s="22"/>
      <c r="BC29" s="26"/>
      <c r="BD29" s="22">
        <f>SUM(BD27:BD28)</f>
        <v>373</v>
      </c>
      <c r="BE29" s="22"/>
      <c r="BF29" s="26"/>
      <c r="BG29" s="69">
        <f>SUM(BG27:BG28)</f>
        <v>298</v>
      </c>
      <c r="BH29" s="22"/>
      <c r="BI29" s="26"/>
      <c r="BJ29" s="69">
        <f>SUM(BJ27:BJ28)</f>
        <v>264</v>
      </c>
      <c r="BK29" s="22"/>
      <c r="BL29" s="26"/>
      <c r="BM29" s="22">
        <f>SUM(BM27:BM28)</f>
        <v>245</v>
      </c>
      <c r="BN29" s="22"/>
      <c r="BO29" s="32"/>
    </row>
    <row r="30" spans="1:67" ht="12.75">
      <c r="A30" s="37"/>
      <c r="B30" s="31"/>
      <c r="C30" s="22"/>
      <c r="D30" s="26"/>
      <c r="E30" s="22"/>
      <c r="F30" s="22"/>
      <c r="G30" s="26"/>
      <c r="H30" s="22"/>
      <c r="I30" s="22"/>
      <c r="J30" s="26"/>
      <c r="K30" s="22"/>
      <c r="L30" s="22"/>
      <c r="M30" s="26"/>
      <c r="N30" s="22"/>
      <c r="O30" s="22"/>
      <c r="P30" s="26"/>
      <c r="Q30" s="69"/>
      <c r="R30" s="22"/>
      <c r="S30" s="26"/>
      <c r="T30" s="69"/>
      <c r="U30" s="22"/>
      <c r="V30" s="26"/>
      <c r="W30" s="69"/>
      <c r="X30" s="22"/>
      <c r="Y30" s="26"/>
      <c r="Z30" s="69"/>
      <c r="AA30" s="22"/>
      <c r="AB30" s="26"/>
      <c r="AC30" s="22"/>
      <c r="AD30" s="22"/>
      <c r="AE30" s="26"/>
      <c r="AF30" s="69"/>
      <c r="AG30" s="22"/>
      <c r="AH30" s="26"/>
      <c r="AI30" s="22"/>
      <c r="AJ30" s="22"/>
      <c r="AK30" s="22"/>
      <c r="AL30" s="69"/>
      <c r="AM30" s="22"/>
      <c r="AN30" s="22"/>
      <c r="AO30" s="69"/>
      <c r="AP30" s="22"/>
      <c r="AQ30" s="26"/>
      <c r="AR30" s="69"/>
      <c r="AS30" s="22"/>
      <c r="AT30" s="26"/>
      <c r="AU30" s="69"/>
      <c r="AV30" s="22"/>
      <c r="AW30" s="26"/>
      <c r="AX30" s="69"/>
      <c r="AY30" s="22"/>
      <c r="AZ30" s="26"/>
      <c r="BA30" s="69"/>
      <c r="BB30" s="22"/>
      <c r="BC30" s="26"/>
      <c r="BD30" s="22"/>
      <c r="BE30" s="22"/>
      <c r="BF30" s="26"/>
      <c r="BG30" s="69"/>
      <c r="BH30" s="22"/>
      <c r="BI30" s="26"/>
      <c r="BJ30" s="69"/>
      <c r="BK30" s="22"/>
      <c r="BL30" s="26"/>
      <c r="BM30" s="22"/>
      <c r="BN30" s="22"/>
      <c r="BO30" s="32"/>
    </row>
    <row r="31" spans="1:67" ht="13.5" thickBot="1">
      <c r="A31" s="38" t="s">
        <v>33</v>
      </c>
      <c r="B31" s="33">
        <v>78.77</v>
      </c>
      <c r="C31" s="23"/>
      <c r="D31" s="27"/>
      <c r="E31" s="55">
        <v>79</v>
      </c>
      <c r="F31" s="23"/>
      <c r="G31" s="27"/>
      <c r="H31" s="55">
        <v>80.6</v>
      </c>
      <c r="I31" s="23"/>
      <c r="J31" s="27"/>
      <c r="K31" s="23">
        <v>78.29</v>
      </c>
      <c r="L31" s="23"/>
      <c r="M31" s="27"/>
      <c r="N31" s="23">
        <v>73.35</v>
      </c>
      <c r="O31" s="23"/>
      <c r="P31" s="27"/>
      <c r="Q31" s="70">
        <v>64.32</v>
      </c>
      <c r="R31" s="23"/>
      <c r="S31" s="27"/>
      <c r="T31" s="70">
        <v>64.24</v>
      </c>
      <c r="U31" s="23"/>
      <c r="V31" s="27"/>
      <c r="W31" s="70">
        <v>67.53</v>
      </c>
      <c r="X31" s="23"/>
      <c r="Y31" s="27"/>
      <c r="Z31" s="70">
        <v>66.57</v>
      </c>
      <c r="AA31" s="23"/>
      <c r="AB31" s="27"/>
      <c r="AC31" s="23">
        <v>69.05</v>
      </c>
      <c r="AD31" s="23"/>
      <c r="AE31" s="27"/>
      <c r="AF31" s="70">
        <v>67.48</v>
      </c>
      <c r="AG31" s="23"/>
      <c r="AH31" s="27"/>
      <c r="AI31" s="23">
        <v>66.37</v>
      </c>
      <c r="AJ31" s="23"/>
      <c r="AK31" s="23"/>
      <c r="AL31" s="70">
        <v>68.36</v>
      </c>
      <c r="AM31" s="23"/>
      <c r="AN31" s="23"/>
      <c r="AO31" s="70">
        <v>66.56</v>
      </c>
      <c r="AP31" s="23"/>
      <c r="AQ31" s="27"/>
      <c r="AR31" s="79">
        <v>67.1</v>
      </c>
      <c r="AS31" s="23"/>
      <c r="AT31" s="27"/>
      <c r="AU31" s="79">
        <v>67.17</v>
      </c>
      <c r="AV31" s="23"/>
      <c r="AW31" s="27"/>
      <c r="AX31" s="79">
        <v>71.57</v>
      </c>
      <c r="AY31" s="23"/>
      <c r="AZ31" s="27"/>
      <c r="BA31" s="81">
        <v>69.28</v>
      </c>
      <c r="BB31" s="23"/>
      <c r="BC31" s="27"/>
      <c r="BD31" s="55">
        <v>69.19</v>
      </c>
      <c r="BE31" s="23"/>
      <c r="BF31" s="27"/>
      <c r="BG31" s="81">
        <v>69.97</v>
      </c>
      <c r="BH31" s="23"/>
      <c r="BI31" s="27"/>
      <c r="BJ31" s="81">
        <v>74.41</v>
      </c>
      <c r="BK31" s="23"/>
      <c r="BL31" s="27"/>
      <c r="BM31" s="80">
        <v>75.86</v>
      </c>
      <c r="BN31" s="23"/>
      <c r="BO31" s="34"/>
    </row>
    <row r="32" ht="20.25" customHeight="1" thickTop="1">
      <c r="A32" s="4" t="s">
        <v>34</v>
      </c>
    </row>
    <row r="33" ht="14.25" customHeight="1">
      <c r="A33" s="4" t="s">
        <v>40</v>
      </c>
    </row>
    <row r="34" spans="1:36" ht="12.75">
      <c r="A34" s="4"/>
      <c r="AG34" s="71"/>
      <c r="AJ34" s="71"/>
    </row>
    <row r="37" spans="24:36" ht="12.75">
      <c r="X37" t="s">
        <v>42</v>
      </c>
      <c r="AA37" t="s">
        <v>42</v>
      </c>
      <c r="AD37" t="s">
        <v>42</v>
      </c>
      <c r="AJ37" t="s">
        <v>42</v>
      </c>
    </row>
  </sheetData>
  <sheetProtection/>
  <mergeCells count="25">
    <mergeCell ref="A1:BO1"/>
    <mergeCell ref="A2:BO2"/>
    <mergeCell ref="A3:BO3"/>
    <mergeCell ref="AI5:AK5"/>
    <mergeCell ref="H5:J5"/>
    <mergeCell ref="BD5:BF5"/>
    <mergeCell ref="E5:G5"/>
    <mergeCell ref="AC5:AE5"/>
    <mergeCell ref="B5:D5"/>
    <mergeCell ref="K5:M5"/>
    <mergeCell ref="BM5:BO5"/>
    <mergeCell ref="AL5:AN5"/>
    <mergeCell ref="AO5:AQ5"/>
    <mergeCell ref="AR5:AT5"/>
    <mergeCell ref="AU5:AW5"/>
    <mergeCell ref="Z5:AB5"/>
    <mergeCell ref="BA5:BC5"/>
    <mergeCell ref="AX5:AZ5"/>
    <mergeCell ref="AF5:AH5"/>
    <mergeCell ref="BG5:BI5"/>
    <mergeCell ref="BJ5:BL5"/>
    <mergeCell ref="N5:P5"/>
    <mergeCell ref="W5:Y5"/>
    <mergeCell ref="T5:V5"/>
    <mergeCell ref="Q5:S5"/>
  </mergeCells>
  <printOptions horizontalCentered="1"/>
  <pageMargins left="0.25" right="0.25" top="1" bottom="0.5" header="0.5" footer="0.5"/>
  <pageSetup fitToHeight="1" fitToWidth="1" horizontalDpi="600" verticalDpi="600" orientation="landscape" scale="76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 @ Springfield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LGRAN1</dc:creator>
  <cp:keywords/>
  <dc:description/>
  <cp:lastModifiedBy>Jones, Robert J</cp:lastModifiedBy>
  <cp:lastPrinted>2021-11-29T14:16:12Z</cp:lastPrinted>
  <dcterms:created xsi:type="dcterms:W3CDTF">2004-11-16T19:45:05Z</dcterms:created>
  <dcterms:modified xsi:type="dcterms:W3CDTF">2022-09-26T17:14:17Z</dcterms:modified>
  <cp:category/>
  <cp:version/>
  <cp:contentType/>
  <cp:contentStatus/>
</cp:coreProperties>
</file>