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10" windowWidth="15165" windowHeight="42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<sst xmlns="http://schemas.openxmlformats.org/spreadsheetml/2006/main" count="175" uniqueCount="16">
  <si>
    <t>Faculty</t>
  </si>
  <si>
    <t>Civil Service</t>
  </si>
  <si>
    <t>Total</t>
  </si>
  <si>
    <t>n</t>
  </si>
  <si>
    <t>%</t>
  </si>
  <si>
    <t>Academic Professionals</t>
  </si>
  <si>
    <t>All Full Time Staff Members</t>
  </si>
  <si>
    <t>Source of Faculty data:  Provost's Office.</t>
  </si>
  <si>
    <t xml:space="preserve">Source of AP &amp; Civil Service data:  UOPB October pay files.  </t>
  </si>
  <si>
    <t>Gender of Full Time Staff Members, by Employment Group</t>
  </si>
  <si>
    <t>Male</t>
  </si>
  <si>
    <t>Female</t>
  </si>
  <si>
    <t>University of Illinois Springfield</t>
  </si>
  <si>
    <t xml:space="preserve">Note:  Post-doctoral scholars and dissertation fellows are excluded.  </t>
  </si>
  <si>
    <t xml:space="preserve">Note:  Faculty on a semester leave of absence are excluded.  Faculty on sabbatical are included.  </t>
  </si>
  <si>
    <t>Fall 2013 - Fall 2022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</si>
</sst>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43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thin"/>
      <top style="hair"/>
      <bottom style="hair"/>
    </border>
    <border>
      <left style="double"/>
      <right style="thin"/>
      <top style="hair"/>
      <bottom style="double"/>
    </border>
    <border>
      <left>
        <color indexed="63"/>
      </left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double"/>
      <top style="thin"/>
      <bottom style="thin"/>
    </border>
    <border>
      <left style="hair"/>
      <right style="hair"/>
      <top style="hair"/>
      <bottom style="hair"/>
    </border>
    <border>
      <left style="hair"/>
      <right style="double"/>
      <top style="hair"/>
      <bottom style="hair"/>
    </border>
    <border>
      <left style="hair"/>
      <right style="hair"/>
      <top style="hair"/>
      <bottom style="thin"/>
    </border>
    <border>
      <left style="hair"/>
      <right style="double"/>
      <top style="hair"/>
      <bottom style="thin"/>
    </border>
    <border>
      <left style="hair"/>
      <right style="hair"/>
      <top style="hair"/>
      <bottom style="double"/>
    </border>
    <border>
      <left style="hair"/>
      <right style="double"/>
      <top style="hair"/>
      <bottom style="double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 style="hair"/>
      <bottom style="double"/>
    </border>
    <border>
      <left style="thin"/>
      <right style="hair"/>
      <top style="hair"/>
      <bottom style="thin"/>
    </border>
    <border>
      <left style="thin"/>
      <right style="hair"/>
      <top style="thin"/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double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double"/>
      <bottom style="thin"/>
    </border>
    <border>
      <left style="hair"/>
      <right style="double"/>
      <top style="double"/>
      <bottom style="thin"/>
    </border>
    <border>
      <left style="hair"/>
      <right style="hair"/>
      <top style="double"/>
      <bottom style="thin"/>
    </border>
    <border>
      <left style="double"/>
      <right style="thin"/>
      <top style="double"/>
      <bottom>
        <color indexed="63"/>
      </bottom>
    </border>
    <border>
      <left style="double"/>
      <right style="thin"/>
      <top>
        <color indexed="63"/>
      </top>
      <bottom style="thin"/>
    </border>
    <border>
      <left style="hair"/>
      <right>
        <color indexed="63"/>
      </right>
      <top style="double"/>
      <bottom style="thin"/>
    </border>
    <border>
      <left style="hair"/>
      <right>
        <color indexed="63"/>
      </right>
      <top style="thin"/>
      <bottom style="thin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4" fillId="0" borderId="0" xfId="0" applyFont="1" applyAlignment="1">
      <alignment/>
    </xf>
    <xf numFmtId="0" fontId="3" fillId="0" borderId="10" xfId="0" applyFont="1" applyBorder="1" applyAlignment="1">
      <alignment/>
    </xf>
    <xf numFmtId="0" fontId="5" fillId="33" borderId="11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6" fillId="33" borderId="13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5" fillId="33" borderId="11" xfId="0" applyFont="1" applyFill="1" applyBorder="1" applyAlignment="1">
      <alignment horizontal="left" indent="1"/>
    </xf>
    <xf numFmtId="0" fontId="5" fillId="0" borderId="0" xfId="0" applyFont="1" applyAlignment="1">
      <alignment/>
    </xf>
    <xf numFmtId="164" fontId="5" fillId="0" borderId="16" xfId="59" applyNumberFormat="1" applyFont="1" applyBorder="1" applyAlignment="1">
      <alignment/>
    </xf>
    <xf numFmtId="164" fontId="5" fillId="0" borderId="17" xfId="59" applyNumberFormat="1" applyFont="1" applyBorder="1" applyAlignment="1">
      <alignment/>
    </xf>
    <xf numFmtId="164" fontId="5" fillId="0" borderId="18" xfId="59" applyNumberFormat="1" applyFont="1" applyBorder="1" applyAlignment="1">
      <alignment/>
    </xf>
    <xf numFmtId="164" fontId="5" fillId="0" borderId="19" xfId="59" applyNumberFormat="1" applyFont="1" applyBorder="1" applyAlignment="1">
      <alignment/>
    </xf>
    <xf numFmtId="164" fontId="5" fillId="0" borderId="20" xfId="59" applyNumberFormat="1" applyFont="1" applyBorder="1" applyAlignment="1">
      <alignment/>
    </xf>
    <xf numFmtId="164" fontId="5" fillId="0" borderId="21" xfId="59" applyNumberFormat="1" applyFont="1" applyBorder="1" applyAlignment="1">
      <alignment/>
    </xf>
    <xf numFmtId="0" fontId="5" fillId="0" borderId="22" xfId="0" applyFont="1" applyBorder="1" applyAlignment="1">
      <alignment horizontal="right" indent="1"/>
    </xf>
    <xf numFmtId="0" fontId="5" fillId="0" borderId="16" xfId="0" applyFont="1" applyBorder="1" applyAlignment="1">
      <alignment horizontal="right" indent="1"/>
    </xf>
    <xf numFmtId="0" fontId="5" fillId="0" borderId="23" xfId="0" applyFont="1" applyBorder="1" applyAlignment="1">
      <alignment horizontal="right" indent="1"/>
    </xf>
    <xf numFmtId="0" fontId="5" fillId="0" borderId="20" xfId="0" applyFont="1" applyBorder="1" applyAlignment="1">
      <alignment horizontal="right" indent="1"/>
    </xf>
    <xf numFmtId="0" fontId="5" fillId="0" borderId="24" xfId="0" applyFont="1" applyBorder="1" applyAlignment="1">
      <alignment horizontal="right" indent="1"/>
    </xf>
    <xf numFmtId="0" fontId="5" fillId="0" borderId="18" xfId="0" applyFont="1" applyBorder="1" applyAlignment="1">
      <alignment horizontal="right" indent="1"/>
    </xf>
    <xf numFmtId="0" fontId="6" fillId="33" borderId="25" xfId="0" applyFont="1" applyFill="1" applyBorder="1" applyAlignment="1">
      <alignment horizontal="center"/>
    </xf>
    <xf numFmtId="0" fontId="6" fillId="33" borderId="26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5" fillId="0" borderId="30" xfId="0" applyFont="1" applyBorder="1" applyAlignment="1">
      <alignment horizontal="right" indent="1"/>
    </xf>
    <xf numFmtId="164" fontId="5" fillId="0" borderId="22" xfId="59" applyNumberFormat="1" applyFont="1" applyBorder="1" applyAlignment="1">
      <alignment/>
    </xf>
    <xf numFmtId="164" fontId="5" fillId="0" borderId="30" xfId="59" applyNumberFormat="1" applyFont="1" applyBorder="1" applyAlignment="1">
      <alignment/>
    </xf>
    <xf numFmtId="164" fontId="5" fillId="0" borderId="23" xfId="59" applyNumberFormat="1" applyFont="1" applyBorder="1" applyAlignment="1">
      <alignment/>
    </xf>
    <xf numFmtId="0" fontId="5" fillId="0" borderId="22" xfId="59" applyNumberFormat="1" applyFont="1" applyBorder="1" applyAlignment="1">
      <alignment horizontal="right" indent="1"/>
    </xf>
    <xf numFmtId="0" fontId="5" fillId="0" borderId="30" xfId="59" applyNumberFormat="1" applyFont="1" applyBorder="1" applyAlignment="1">
      <alignment horizontal="right" indent="1"/>
    </xf>
    <xf numFmtId="0" fontId="5" fillId="0" borderId="23" xfId="59" applyNumberFormat="1" applyFont="1" applyBorder="1" applyAlignment="1">
      <alignment horizontal="right" indent="1"/>
    </xf>
    <xf numFmtId="164" fontId="5" fillId="0" borderId="0" xfId="0" applyNumberFormat="1" applyFont="1" applyAlignment="1">
      <alignment/>
    </xf>
    <xf numFmtId="164" fontId="5" fillId="0" borderId="31" xfId="59" applyNumberFormat="1" applyFont="1" applyBorder="1" applyAlignment="1">
      <alignment/>
    </xf>
    <xf numFmtId="0" fontId="5" fillId="0" borderId="31" xfId="0" applyFont="1" applyBorder="1" applyAlignment="1">
      <alignment horizontal="right" indent="1"/>
    </xf>
    <xf numFmtId="0" fontId="6" fillId="33" borderId="32" xfId="0" applyFont="1" applyFill="1" applyBorder="1" applyAlignment="1">
      <alignment horizontal="center"/>
    </xf>
    <xf numFmtId="0" fontId="6" fillId="33" borderId="13" xfId="0" applyFont="1" applyFill="1" applyBorder="1" applyAlignment="1">
      <alignment horizontal="center"/>
    </xf>
    <xf numFmtId="0" fontId="6" fillId="33" borderId="29" xfId="0" applyFont="1" applyFill="1" applyBorder="1" applyAlignment="1">
      <alignment horizontal="center"/>
    </xf>
    <xf numFmtId="0" fontId="6" fillId="33" borderId="33" xfId="0" applyFont="1" applyFill="1" applyBorder="1" applyAlignment="1">
      <alignment horizontal="center"/>
    </xf>
    <xf numFmtId="0" fontId="6" fillId="33" borderId="15" xfId="0" applyFont="1" applyFill="1" applyBorder="1" applyAlignment="1">
      <alignment horizontal="center"/>
    </xf>
    <xf numFmtId="0" fontId="6" fillId="33" borderId="28" xfId="0" applyFont="1" applyFill="1" applyBorder="1" applyAlignment="1">
      <alignment horizontal="center"/>
    </xf>
    <xf numFmtId="0" fontId="8" fillId="0" borderId="0" xfId="0" applyFont="1" applyAlignment="1">
      <alignment horizontal="center"/>
    </xf>
    <xf numFmtId="0" fontId="0" fillId="0" borderId="0" xfId="0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6" fillId="33" borderId="34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center"/>
    </xf>
    <xf numFmtId="0" fontId="6" fillId="33" borderId="27" xfId="0" applyFont="1" applyFill="1" applyBorder="1" applyAlignment="1">
      <alignment horizontal="center"/>
    </xf>
    <xf numFmtId="0" fontId="6" fillId="33" borderId="25" xfId="0" applyFont="1" applyFill="1" applyBorder="1" applyAlignment="1">
      <alignment horizontal="center"/>
    </xf>
    <xf numFmtId="0" fontId="6" fillId="33" borderId="35" xfId="0" applyFont="1" applyFill="1" applyBorder="1" applyAlignment="1">
      <alignment/>
    </xf>
    <xf numFmtId="0" fontId="6" fillId="33" borderId="36" xfId="0" applyFont="1" applyFill="1" applyBorder="1" applyAlignment="1">
      <alignment/>
    </xf>
    <xf numFmtId="0" fontId="6" fillId="33" borderId="37" xfId="0" applyFont="1" applyFill="1" applyBorder="1" applyAlignment="1">
      <alignment horizontal="center"/>
    </xf>
    <xf numFmtId="0" fontId="6" fillId="33" borderId="38" xfId="0" applyFont="1" applyFill="1" applyBorder="1" applyAlignment="1">
      <alignment horizontal="center"/>
    </xf>
    <xf numFmtId="0" fontId="6" fillId="33" borderId="39" xfId="0" applyFont="1" applyFill="1" applyBorder="1" applyAlignment="1">
      <alignment wrapText="1"/>
    </xf>
    <xf numFmtId="0" fontId="6" fillId="33" borderId="39" xfId="0" applyFont="1" applyFill="1" applyBorder="1" applyAlignment="1">
      <alignment/>
    </xf>
    <xf numFmtId="0" fontId="6" fillId="33" borderId="36" xfId="0" applyFont="1" applyFill="1" applyBorder="1" applyAlignment="1">
      <alignment wrapText="1"/>
    </xf>
    <xf numFmtId="0" fontId="6" fillId="33" borderId="26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M86"/>
  <sheetViews>
    <sheetView tabSelected="1" zoomScalePageLayoutView="0" workbookViewId="0" topLeftCell="A1">
      <selection activeCell="AB29" sqref="AB29"/>
    </sheetView>
  </sheetViews>
  <sheetFormatPr defaultColWidth="9.140625" defaultRowHeight="12.75"/>
  <cols>
    <col min="1" max="1" width="16.28125" style="1" customWidth="1"/>
    <col min="2" max="4" width="8.7109375" style="1" hidden="1" customWidth="1"/>
    <col min="5" max="15" width="0" style="1" hidden="1" customWidth="1"/>
    <col min="16" max="19" width="8.28125" style="1" hidden="1" customWidth="1"/>
    <col min="20" max="37" width="8.28125" style="1" customWidth="1"/>
    <col min="38" max="16384" width="9.140625" style="1" customWidth="1"/>
  </cols>
  <sheetData>
    <row r="1" spans="1:39" ht="15.75">
      <c r="A1" s="43" t="s">
        <v>12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4"/>
      <c r="M1" s="44"/>
      <c r="N1" s="44"/>
      <c r="O1" s="44"/>
      <c r="P1" s="44"/>
      <c r="Q1" s="44"/>
      <c r="R1" s="44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  <c r="AF1" s="44"/>
      <c r="AG1" s="44"/>
      <c r="AH1" s="44"/>
      <c r="AI1" s="44"/>
      <c r="AJ1" s="44"/>
      <c r="AK1" s="44"/>
      <c r="AL1" s="44"/>
      <c r="AM1" s="44"/>
    </row>
    <row r="2" spans="1:39" ht="14.25">
      <c r="A2" s="45" t="s">
        <v>9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  <c r="AF2" s="44"/>
      <c r="AG2" s="44"/>
      <c r="AH2" s="44"/>
      <c r="AI2" s="44"/>
      <c r="AJ2" s="44"/>
      <c r="AK2" s="44"/>
      <c r="AL2" s="44"/>
      <c r="AM2" s="44"/>
    </row>
    <row r="3" spans="1:11" ht="14.25">
      <c r="A3" s="45"/>
      <c r="B3" s="45"/>
      <c r="C3" s="45"/>
      <c r="D3" s="45"/>
      <c r="E3" s="45"/>
      <c r="F3" s="45"/>
      <c r="G3" s="45"/>
      <c r="H3" s="45"/>
      <c r="I3" s="45"/>
      <c r="J3" s="45"/>
      <c r="K3" s="45"/>
    </row>
    <row r="4" spans="1:39" ht="14.25">
      <c r="A4" s="46" t="s">
        <v>15</v>
      </c>
      <c r="B4" s="46"/>
      <c r="C4" s="46"/>
      <c r="D4" s="46"/>
      <c r="E4" s="46"/>
      <c r="F4" s="46"/>
      <c r="G4" s="46"/>
      <c r="H4" s="46"/>
      <c r="I4" s="46"/>
      <c r="J4" s="46"/>
      <c r="K4" s="46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4"/>
      <c r="AI4" s="44"/>
      <c r="AJ4" s="44"/>
      <c r="AK4" s="44"/>
      <c r="AL4" s="44"/>
      <c r="AM4" s="44"/>
    </row>
    <row r="5" spans="1:15" ht="3.75" customHeight="1" thickBo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</row>
    <row r="6" spans="1:39" ht="15" thickTop="1">
      <c r="A6" s="51" t="s">
        <v>0</v>
      </c>
      <c r="B6" s="37">
        <v>2004</v>
      </c>
      <c r="C6" s="47"/>
      <c r="D6" s="47">
        <v>2005</v>
      </c>
      <c r="E6" s="47"/>
      <c r="F6" s="47">
        <v>2006</v>
      </c>
      <c r="G6" s="47"/>
      <c r="H6" s="47">
        <v>2007</v>
      </c>
      <c r="I6" s="47"/>
      <c r="J6" s="47">
        <v>2008</v>
      </c>
      <c r="K6" s="47"/>
      <c r="L6" s="47">
        <v>2009</v>
      </c>
      <c r="M6" s="47"/>
      <c r="N6" s="47">
        <v>2010</v>
      </c>
      <c r="O6" s="47"/>
      <c r="P6" s="47">
        <v>2011</v>
      </c>
      <c r="Q6" s="47"/>
      <c r="R6" s="37">
        <v>2012</v>
      </c>
      <c r="S6" s="47"/>
      <c r="T6" s="53">
        <v>2013</v>
      </c>
      <c r="U6" s="37"/>
      <c r="V6" s="47">
        <v>2014</v>
      </c>
      <c r="W6" s="47"/>
      <c r="X6" s="37">
        <v>2015</v>
      </c>
      <c r="Y6" s="37"/>
      <c r="Z6" s="47">
        <v>2016</v>
      </c>
      <c r="AA6" s="47"/>
      <c r="AB6" s="47">
        <v>2017</v>
      </c>
      <c r="AC6" s="47"/>
      <c r="AD6" s="37">
        <v>2018</v>
      </c>
      <c r="AE6" s="47"/>
      <c r="AF6" s="47">
        <v>2019</v>
      </c>
      <c r="AG6" s="47"/>
      <c r="AH6" s="47">
        <v>2020</v>
      </c>
      <c r="AI6" s="47"/>
      <c r="AJ6" s="37">
        <v>2021</v>
      </c>
      <c r="AK6" s="37"/>
      <c r="AL6" s="37">
        <v>2022</v>
      </c>
      <c r="AM6" s="40"/>
    </row>
    <row r="7" spans="1:39" ht="14.25">
      <c r="A7" s="52"/>
      <c r="B7" s="5" t="s">
        <v>3</v>
      </c>
      <c r="C7" s="6" t="s">
        <v>4</v>
      </c>
      <c r="D7" s="6" t="s">
        <v>3</v>
      </c>
      <c r="E7" s="6" t="s">
        <v>4</v>
      </c>
      <c r="F7" s="6" t="s">
        <v>3</v>
      </c>
      <c r="G7" s="6" t="s">
        <v>4</v>
      </c>
      <c r="H7" s="6" t="s">
        <v>3</v>
      </c>
      <c r="I7" s="6" t="s">
        <v>4</v>
      </c>
      <c r="J7" s="6" t="s">
        <v>3</v>
      </c>
      <c r="K7" s="6" t="s">
        <v>4</v>
      </c>
      <c r="L7" s="6" t="s">
        <v>3</v>
      </c>
      <c r="M7" s="6" t="s">
        <v>4</v>
      </c>
      <c r="N7" s="5" t="s">
        <v>3</v>
      </c>
      <c r="O7" s="6" t="s">
        <v>4</v>
      </c>
      <c r="P7" s="5" t="s">
        <v>3</v>
      </c>
      <c r="Q7" s="6" t="s">
        <v>4</v>
      </c>
      <c r="R7" s="5" t="s">
        <v>3</v>
      </c>
      <c r="S7" s="6" t="s">
        <v>4</v>
      </c>
      <c r="T7" s="5" t="s">
        <v>3</v>
      </c>
      <c r="U7" s="5" t="s">
        <v>4</v>
      </c>
      <c r="V7" s="5" t="s">
        <v>3</v>
      </c>
      <c r="W7" s="6" t="s">
        <v>4</v>
      </c>
      <c r="X7" s="5" t="s">
        <v>3</v>
      </c>
      <c r="Y7" s="5" t="s">
        <v>4</v>
      </c>
      <c r="Z7" s="6" t="s">
        <v>3</v>
      </c>
      <c r="AA7" s="6" t="s">
        <v>4</v>
      </c>
      <c r="AB7" s="5" t="s">
        <v>3</v>
      </c>
      <c r="AC7" s="6" t="s">
        <v>4</v>
      </c>
      <c r="AD7" s="5" t="s">
        <v>3</v>
      </c>
      <c r="AE7" s="6" t="s">
        <v>4</v>
      </c>
      <c r="AF7" s="5" t="s">
        <v>3</v>
      </c>
      <c r="AG7" s="6" t="s">
        <v>4</v>
      </c>
      <c r="AH7" s="5" t="s">
        <v>3</v>
      </c>
      <c r="AI7" s="6" t="s">
        <v>4</v>
      </c>
      <c r="AJ7" s="5" t="s">
        <v>3</v>
      </c>
      <c r="AK7" s="5" t="s">
        <v>4</v>
      </c>
      <c r="AL7" s="5" t="s">
        <v>3</v>
      </c>
      <c r="AM7" s="7" t="s">
        <v>4</v>
      </c>
    </row>
    <row r="8" spans="1:39" ht="15">
      <c r="A8" s="8" t="s">
        <v>10</v>
      </c>
      <c r="B8" s="16">
        <v>99</v>
      </c>
      <c r="C8" s="10">
        <f>(B8/$B$10)</f>
        <v>0.6</v>
      </c>
      <c r="D8" s="17">
        <v>103</v>
      </c>
      <c r="E8" s="10">
        <f>(D8/$D$10)</f>
        <v>0.5754189944134078</v>
      </c>
      <c r="F8" s="17">
        <v>113</v>
      </c>
      <c r="G8" s="10">
        <f>F8/F10</f>
        <v>0.5678391959798995</v>
      </c>
      <c r="H8" s="17">
        <v>117</v>
      </c>
      <c r="I8" s="10">
        <f>H8/$H$10</f>
        <v>0.5735294117647058</v>
      </c>
      <c r="J8" s="17">
        <v>122</v>
      </c>
      <c r="K8" s="10">
        <f>(J8/$J$10)</f>
        <v>0.583732057416268</v>
      </c>
      <c r="L8" s="17">
        <v>123</v>
      </c>
      <c r="M8" s="10">
        <f>(L8/$L$10)</f>
        <v>0.5829383886255924</v>
      </c>
      <c r="N8" s="16">
        <v>111</v>
      </c>
      <c r="O8" s="10">
        <f>(N8/$N$10)</f>
        <v>0.5751295336787565</v>
      </c>
      <c r="P8" s="16">
        <v>117</v>
      </c>
      <c r="Q8" s="10">
        <f>(P8/$P$10)</f>
        <v>0.5625</v>
      </c>
      <c r="R8" s="16">
        <v>121</v>
      </c>
      <c r="S8" s="10">
        <f>(R8/$R$10)</f>
        <v>0.5654205607476636</v>
      </c>
      <c r="T8" s="31">
        <v>120</v>
      </c>
      <c r="U8" s="28">
        <f>(T8/$T$10)</f>
        <v>0.5504587155963303</v>
      </c>
      <c r="V8" s="16">
        <v>117</v>
      </c>
      <c r="W8" s="10">
        <f>(V8/$V$10)</f>
        <v>0.5467289719626168</v>
      </c>
      <c r="X8" s="16">
        <v>119</v>
      </c>
      <c r="Y8" s="28">
        <f>X8/X10</f>
        <v>0.5336322869955157</v>
      </c>
      <c r="Z8" s="17">
        <v>121</v>
      </c>
      <c r="AA8" s="10">
        <f>(Z8/$Z$10)</f>
        <v>0.55</v>
      </c>
      <c r="AB8" s="16">
        <v>116</v>
      </c>
      <c r="AC8" s="10">
        <f>(AB8/$AB$10)</f>
        <v>0.5395348837209303</v>
      </c>
      <c r="AD8" s="16">
        <v>115</v>
      </c>
      <c r="AE8" s="10">
        <f>(AD8/$AD$10)</f>
        <v>0.5450236966824644</v>
      </c>
      <c r="AF8" s="16">
        <v>113</v>
      </c>
      <c r="AG8" s="10">
        <f>AF8/AF10</f>
        <v>0.5485436893203883</v>
      </c>
      <c r="AH8" s="16">
        <v>112</v>
      </c>
      <c r="AI8" s="10">
        <f>AH8/AH10</f>
        <v>0.5463414634146342</v>
      </c>
      <c r="AJ8" s="16">
        <v>110</v>
      </c>
      <c r="AK8" s="28">
        <f>AJ8/AJ10</f>
        <v>0.5555555555555556</v>
      </c>
      <c r="AL8" s="16">
        <v>110</v>
      </c>
      <c r="AM8" s="11">
        <f>AL8/AL10</f>
        <v>0.5445544554455446</v>
      </c>
    </row>
    <row r="9" spans="1:39" ht="15">
      <c r="A9" s="8" t="s">
        <v>11</v>
      </c>
      <c r="B9" s="16">
        <v>66</v>
      </c>
      <c r="C9" s="10">
        <f>(B9/$B$10)</f>
        <v>0.4</v>
      </c>
      <c r="D9" s="17">
        <v>76</v>
      </c>
      <c r="E9" s="10">
        <f>(D9/$D$10)</f>
        <v>0.4245810055865922</v>
      </c>
      <c r="F9" s="17">
        <v>86</v>
      </c>
      <c r="G9" s="10">
        <f>F9/F10</f>
        <v>0.4321608040201005</v>
      </c>
      <c r="H9" s="17">
        <v>87</v>
      </c>
      <c r="I9" s="10">
        <f>H9/$H$10</f>
        <v>0.4264705882352941</v>
      </c>
      <c r="J9" s="17">
        <v>87</v>
      </c>
      <c r="K9" s="10">
        <f>(J9/$J$10)</f>
        <v>0.41626794258373206</v>
      </c>
      <c r="L9" s="17">
        <v>88</v>
      </c>
      <c r="M9" s="10">
        <f>(L9/$L$10)</f>
        <v>0.41706161137440756</v>
      </c>
      <c r="N9" s="16">
        <v>82</v>
      </c>
      <c r="O9" s="10">
        <f>(N9/$N$10)</f>
        <v>0.42487046632124353</v>
      </c>
      <c r="P9" s="16">
        <v>91</v>
      </c>
      <c r="Q9" s="10">
        <f>(P9/$P$10)</f>
        <v>0.4375</v>
      </c>
      <c r="R9" s="16">
        <v>93</v>
      </c>
      <c r="S9" s="10">
        <f>(R9/$R$10)</f>
        <v>0.43457943925233644</v>
      </c>
      <c r="T9" s="31">
        <v>98</v>
      </c>
      <c r="U9" s="28">
        <f>(T9/$T$10)</f>
        <v>0.44954128440366975</v>
      </c>
      <c r="V9" s="16">
        <v>97</v>
      </c>
      <c r="W9" s="10">
        <f>(V9/$V$10)</f>
        <v>0.4532710280373832</v>
      </c>
      <c r="X9" s="16">
        <v>104</v>
      </c>
      <c r="Y9" s="28">
        <f>X9/X10</f>
        <v>0.4663677130044843</v>
      </c>
      <c r="Z9" s="17">
        <v>99</v>
      </c>
      <c r="AA9" s="10">
        <f>(Z9/$Z$10)</f>
        <v>0.45</v>
      </c>
      <c r="AB9" s="16">
        <v>99</v>
      </c>
      <c r="AC9" s="10">
        <f>(AB9/$AB$10)</f>
        <v>0.4604651162790698</v>
      </c>
      <c r="AD9" s="16">
        <v>96</v>
      </c>
      <c r="AE9" s="10">
        <f>(AD9/$AD$10)</f>
        <v>0.4549763033175355</v>
      </c>
      <c r="AF9" s="16">
        <v>93</v>
      </c>
      <c r="AG9" s="10">
        <f>AF9/AF10</f>
        <v>0.45145631067961167</v>
      </c>
      <c r="AH9" s="16">
        <v>93</v>
      </c>
      <c r="AI9" s="10">
        <f>AH9/AH10</f>
        <v>0.45365853658536587</v>
      </c>
      <c r="AJ9" s="16">
        <v>88</v>
      </c>
      <c r="AK9" s="28">
        <f>AJ9/AJ10</f>
        <v>0.4444444444444444</v>
      </c>
      <c r="AL9" s="16">
        <v>92</v>
      </c>
      <c r="AM9" s="11">
        <f>AL9/AL10</f>
        <v>0.45544554455445546</v>
      </c>
    </row>
    <row r="10" spans="1:39" ht="15">
      <c r="A10" s="3" t="s">
        <v>2</v>
      </c>
      <c r="B10" s="16">
        <f>SUM(B8:B9)</f>
        <v>165</v>
      </c>
      <c r="C10" s="10">
        <f>(B10/$B$10)</f>
        <v>1</v>
      </c>
      <c r="D10" s="17">
        <f>SUM(D8:D9)</f>
        <v>179</v>
      </c>
      <c r="E10" s="10">
        <f>SUM(E8:E9)</f>
        <v>1</v>
      </c>
      <c r="F10" s="17">
        <v>199</v>
      </c>
      <c r="G10" s="10">
        <f>SUM(G8:G9)</f>
        <v>1</v>
      </c>
      <c r="H10" s="17">
        <v>204</v>
      </c>
      <c r="I10" s="10">
        <f aca="true" t="shared" si="0" ref="I10:O10">SUM(I8:I9)</f>
        <v>1</v>
      </c>
      <c r="J10" s="17">
        <f t="shared" si="0"/>
        <v>209</v>
      </c>
      <c r="K10" s="10">
        <f t="shared" si="0"/>
        <v>1</v>
      </c>
      <c r="L10" s="17">
        <f t="shared" si="0"/>
        <v>211</v>
      </c>
      <c r="M10" s="10">
        <f t="shared" si="0"/>
        <v>1</v>
      </c>
      <c r="N10" s="16">
        <f t="shared" si="0"/>
        <v>193</v>
      </c>
      <c r="O10" s="10">
        <f t="shared" si="0"/>
        <v>1</v>
      </c>
      <c r="P10" s="16">
        <f aca="true" t="shared" si="1" ref="P10:W10">SUM(P8:P9)</f>
        <v>208</v>
      </c>
      <c r="Q10" s="10">
        <f t="shared" si="1"/>
        <v>1</v>
      </c>
      <c r="R10" s="16">
        <f t="shared" si="1"/>
        <v>214</v>
      </c>
      <c r="S10" s="10">
        <f t="shared" si="1"/>
        <v>1</v>
      </c>
      <c r="T10" s="31">
        <f>SUM(T8:T9)</f>
        <v>218</v>
      </c>
      <c r="U10" s="28">
        <f>SUM(U8:U9)</f>
        <v>1</v>
      </c>
      <c r="V10" s="16">
        <f t="shared" si="1"/>
        <v>214</v>
      </c>
      <c r="W10" s="10">
        <f t="shared" si="1"/>
        <v>1</v>
      </c>
      <c r="X10" s="16">
        <f aca="true" t="shared" si="2" ref="X10:AD10">SUM(X8:X9)</f>
        <v>223</v>
      </c>
      <c r="Y10" s="28">
        <f t="shared" si="2"/>
        <v>1</v>
      </c>
      <c r="Z10" s="17">
        <f t="shared" si="2"/>
        <v>220</v>
      </c>
      <c r="AA10" s="10">
        <f t="shared" si="2"/>
        <v>1</v>
      </c>
      <c r="AB10" s="16">
        <f t="shared" si="2"/>
        <v>215</v>
      </c>
      <c r="AC10" s="34">
        <f t="shared" si="2"/>
        <v>1</v>
      </c>
      <c r="AD10" s="16">
        <f t="shared" si="2"/>
        <v>211</v>
      </c>
      <c r="AE10" s="12">
        <f aca="true" t="shared" si="3" ref="AE10:AM10">SUM(AE8:AE9)</f>
        <v>1</v>
      </c>
      <c r="AF10" s="16">
        <f t="shared" si="3"/>
        <v>206</v>
      </c>
      <c r="AG10" s="12">
        <f t="shared" si="3"/>
        <v>1</v>
      </c>
      <c r="AH10" s="16">
        <f t="shared" si="3"/>
        <v>205</v>
      </c>
      <c r="AI10" s="12">
        <f t="shared" si="3"/>
        <v>1</v>
      </c>
      <c r="AJ10" s="36">
        <f>SUM(AJ8:AJ9)</f>
        <v>198</v>
      </c>
      <c r="AK10" s="35">
        <f>SUM(AK8:AK9)</f>
        <v>1</v>
      </c>
      <c r="AL10" s="16">
        <f t="shared" si="3"/>
        <v>202</v>
      </c>
      <c r="AM10" s="13">
        <f t="shared" si="3"/>
        <v>1</v>
      </c>
    </row>
    <row r="11" spans="1:39" ht="14.25">
      <c r="A11" s="55" t="s">
        <v>5</v>
      </c>
      <c r="B11" s="50">
        <v>2004</v>
      </c>
      <c r="C11" s="48"/>
      <c r="D11" s="48">
        <v>2005</v>
      </c>
      <c r="E11" s="48"/>
      <c r="F11" s="48">
        <v>2006</v>
      </c>
      <c r="G11" s="48"/>
      <c r="H11" s="48">
        <v>2007</v>
      </c>
      <c r="I11" s="48"/>
      <c r="J11" s="48">
        <v>2008</v>
      </c>
      <c r="K11" s="48"/>
      <c r="L11" s="48">
        <v>2009</v>
      </c>
      <c r="M11" s="48"/>
      <c r="N11" s="48">
        <v>2010</v>
      </c>
      <c r="O11" s="48"/>
      <c r="P11" s="48">
        <v>2011</v>
      </c>
      <c r="Q11" s="48"/>
      <c r="R11" s="38">
        <v>2012</v>
      </c>
      <c r="S11" s="48"/>
      <c r="T11" s="54">
        <v>2013</v>
      </c>
      <c r="U11" s="38"/>
      <c r="V11" s="48">
        <v>2014</v>
      </c>
      <c r="W11" s="48"/>
      <c r="X11" s="38">
        <v>2015</v>
      </c>
      <c r="Y11" s="38"/>
      <c r="Z11" s="48">
        <v>2016</v>
      </c>
      <c r="AA11" s="48"/>
      <c r="AB11" s="48">
        <v>2017</v>
      </c>
      <c r="AC11" s="48"/>
      <c r="AD11" s="38">
        <v>2018</v>
      </c>
      <c r="AE11" s="48"/>
      <c r="AF11" s="48">
        <v>2019</v>
      </c>
      <c r="AG11" s="48"/>
      <c r="AH11" s="48">
        <v>2020</v>
      </c>
      <c r="AI11" s="48"/>
      <c r="AJ11" s="38">
        <v>2021</v>
      </c>
      <c r="AK11" s="38"/>
      <c r="AL11" s="38">
        <v>2022</v>
      </c>
      <c r="AM11" s="41"/>
    </row>
    <row r="12" spans="1:39" ht="14.25">
      <c r="A12" s="52"/>
      <c r="B12" s="23" t="s">
        <v>3</v>
      </c>
      <c r="C12" s="24" t="s">
        <v>4</v>
      </c>
      <c r="D12" s="24" t="s">
        <v>3</v>
      </c>
      <c r="E12" s="24" t="s">
        <v>4</v>
      </c>
      <c r="F12" s="24" t="s">
        <v>3</v>
      </c>
      <c r="G12" s="24" t="s">
        <v>4</v>
      </c>
      <c r="H12" s="24" t="s">
        <v>3</v>
      </c>
      <c r="I12" s="24" t="s">
        <v>4</v>
      </c>
      <c r="J12" s="24" t="s">
        <v>3</v>
      </c>
      <c r="K12" s="24" t="s">
        <v>4</v>
      </c>
      <c r="L12" s="24" t="s">
        <v>3</v>
      </c>
      <c r="M12" s="24" t="s">
        <v>4</v>
      </c>
      <c r="N12" s="26" t="s">
        <v>3</v>
      </c>
      <c r="O12" s="24" t="s">
        <v>4</v>
      </c>
      <c r="P12" s="26" t="s">
        <v>3</v>
      </c>
      <c r="Q12" s="24" t="s">
        <v>4</v>
      </c>
      <c r="R12" s="26" t="s">
        <v>3</v>
      </c>
      <c r="S12" s="24" t="s">
        <v>4</v>
      </c>
      <c r="T12" s="26" t="s">
        <v>3</v>
      </c>
      <c r="U12" s="26" t="s">
        <v>4</v>
      </c>
      <c r="V12" s="26" t="s">
        <v>3</v>
      </c>
      <c r="W12" s="24" t="s">
        <v>4</v>
      </c>
      <c r="X12" s="26" t="s">
        <v>3</v>
      </c>
      <c r="Y12" s="26" t="s">
        <v>4</v>
      </c>
      <c r="Z12" s="24" t="s">
        <v>3</v>
      </c>
      <c r="AA12" s="24" t="s">
        <v>4</v>
      </c>
      <c r="AB12" s="26" t="s">
        <v>3</v>
      </c>
      <c r="AC12" s="24" t="s">
        <v>4</v>
      </c>
      <c r="AD12" s="26" t="s">
        <v>3</v>
      </c>
      <c r="AE12" s="24" t="s">
        <v>4</v>
      </c>
      <c r="AF12" s="26" t="s">
        <v>3</v>
      </c>
      <c r="AG12" s="24" t="s">
        <v>4</v>
      </c>
      <c r="AH12" s="26" t="s">
        <v>3</v>
      </c>
      <c r="AI12" s="24" t="s">
        <v>4</v>
      </c>
      <c r="AJ12" s="26" t="s">
        <v>3</v>
      </c>
      <c r="AK12" s="26" t="s">
        <v>4</v>
      </c>
      <c r="AL12" s="26" t="s">
        <v>3</v>
      </c>
      <c r="AM12" s="25" t="s">
        <v>4</v>
      </c>
    </row>
    <row r="13" spans="1:39" ht="15">
      <c r="A13" s="8" t="s">
        <v>10</v>
      </c>
      <c r="B13" s="16">
        <v>63</v>
      </c>
      <c r="C13" s="10">
        <f>(B13/$B$15)</f>
        <v>0.41721854304635764</v>
      </c>
      <c r="D13" s="17">
        <v>61</v>
      </c>
      <c r="E13" s="10">
        <f>(D13/$D$15)</f>
        <v>0.4178082191780822</v>
      </c>
      <c r="F13" s="17">
        <v>73</v>
      </c>
      <c r="G13" s="10">
        <f>F13/F15</f>
        <v>0.4294117647058823</v>
      </c>
      <c r="H13" s="17">
        <v>78</v>
      </c>
      <c r="I13" s="10">
        <f>H13/H15</f>
        <v>0.4</v>
      </c>
      <c r="J13" s="17">
        <v>91</v>
      </c>
      <c r="K13" s="10">
        <f>(J13/$J$15)</f>
        <v>0.4272300469483568</v>
      </c>
      <c r="L13" s="17">
        <v>98</v>
      </c>
      <c r="M13" s="10">
        <f>(L13/$L$15)</f>
        <v>0.44545454545454544</v>
      </c>
      <c r="N13" s="16">
        <v>100</v>
      </c>
      <c r="O13" s="10">
        <f>(N13/$N$15)</f>
        <v>0.4219409282700422</v>
      </c>
      <c r="P13" s="16">
        <v>91</v>
      </c>
      <c r="Q13" s="10">
        <f>(P13/$P$15)</f>
        <v>0.42924528301886794</v>
      </c>
      <c r="R13" s="16">
        <v>85</v>
      </c>
      <c r="S13" s="10">
        <f>(R13/$R$15)</f>
        <v>0.4336734693877551</v>
      </c>
      <c r="T13" s="31">
        <v>79</v>
      </c>
      <c r="U13" s="28">
        <f>(T13/$T$15)</f>
        <v>0.3891625615763547</v>
      </c>
      <c r="V13" s="16">
        <v>77</v>
      </c>
      <c r="W13" s="10">
        <f>(V13/$V$15)</f>
        <v>0.3719806763285024</v>
      </c>
      <c r="X13" s="16">
        <v>82</v>
      </c>
      <c r="Y13" s="28">
        <f>X13/X15</f>
        <v>0.4019607843137255</v>
      </c>
      <c r="Z13" s="17">
        <v>87</v>
      </c>
      <c r="AA13" s="10">
        <f>(Z13/$Z$15)</f>
        <v>0.40654205607476634</v>
      </c>
      <c r="AB13" s="16">
        <v>80</v>
      </c>
      <c r="AC13" s="10">
        <f>(AB13/$AB$15)</f>
        <v>0.3864734299516908</v>
      </c>
      <c r="AD13" s="16">
        <v>85</v>
      </c>
      <c r="AE13" s="10">
        <f>(AD13/$AD$15)</f>
        <v>0.38636363636363635</v>
      </c>
      <c r="AF13" s="16">
        <v>82</v>
      </c>
      <c r="AG13" s="10">
        <f>AF13/AF15</f>
        <v>0.3961352657004831</v>
      </c>
      <c r="AH13" s="16">
        <v>81</v>
      </c>
      <c r="AI13" s="10">
        <f>AH13/AH15</f>
        <v>0.38388625592417064</v>
      </c>
      <c r="AJ13" s="16">
        <v>65</v>
      </c>
      <c r="AK13" s="28">
        <f>AJ13/AJ15</f>
        <v>0.34210526315789475</v>
      </c>
      <c r="AL13" s="16">
        <v>63</v>
      </c>
      <c r="AM13" s="11">
        <f>AL13/AL15</f>
        <v>0.34615384615384615</v>
      </c>
    </row>
    <row r="14" spans="1:39" ht="15">
      <c r="A14" s="8" t="s">
        <v>11</v>
      </c>
      <c r="B14" s="16">
        <v>88</v>
      </c>
      <c r="C14" s="10">
        <f>(B14/$B$15)</f>
        <v>0.5827814569536424</v>
      </c>
      <c r="D14" s="17">
        <v>85</v>
      </c>
      <c r="E14" s="10">
        <f>(D14/$D$15)</f>
        <v>0.5821917808219178</v>
      </c>
      <c r="F14" s="17">
        <v>97</v>
      </c>
      <c r="G14" s="10">
        <f>F14/F15</f>
        <v>0.5705882352941176</v>
      </c>
      <c r="H14" s="17">
        <v>117</v>
      </c>
      <c r="I14" s="10">
        <f>H14/H15</f>
        <v>0.6</v>
      </c>
      <c r="J14" s="17">
        <v>122</v>
      </c>
      <c r="K14" s="10">
        <f>(J14/$J$15)</f>
        <v>0.5727699530516432</v>
      </c>
      <c r="L14" s="17">
        <v>122</v>
      </c>
      <c r="M14" s="10">
        <f>(L14/$L$15)</f>
        <v>0.5545454545454546</v>
      </c>
      <c r="N14" s="16">
        <v>137</v>
      </c>
      <c r="O14" s="10">
        <f>(N14/$N$15)</f>
        <v>0.5780590717299579</v>
      </c>
      <c r="P14" s="16">
        <v>121</v>
      </c>
      <c r="Q14" s="10">
        <f>(P14/$P$15)</f>
        <v>0.5707547169811321</v>
      </c>
      <c r="R14" s="16">
        <v>111</v>
      </c>
      <c r="S14" s="10">
        <f>(R14/$R$15)</f>
        <v>0.5663265306122449</v>
      </c>
      <c r="T14" s="31">
        <v>124</v>
      </c>
      <c r="U14" s="28">
        <f>(T14/$T$15)</f>
        <v>0.6108374384236454</v>
      </c>
      <c r="V14" s="16">
        <v>130</v>
      </c>
      <c r="W14" s="10">
        <f>(V14/$V$15)</f>
        <v>0.6280193236714976</v>
      </c>
      <c r="X14" s="16">
        <v>122</v>
      </c>
      <c r="Y14" s="28">
        <f>X14/X15</f>
        <v>0.5980392156862745</v>
      </c>
      <c r="Z14" s="17">
        <v>127</v>
      </c>
      <c r="AA14" s="10">
        <f>(Z14/$Z$15)</f>
        <v>0.5934579439252337</v>
      </c>
      <c r="AB14" s="16">
        <v>127</v>
      </c>
      <c r="AC14" s="10">
        <f>(AB14/$AB$15)</f>
        <v>0.6135265700483091</v>
      </c>
      <c r="AD14" s="16">
        <v>135</v>
      </c>
      <c r="AE14" s="10">
        <f>(AD14/$AD$15)</f>
        <v>0.6136363636363636</v>
      </c>
      <c r="AF14" s="16">
        <v>125</v>
      </c>
      <c r="AG14" s="10">
        <f>AF14/AF15</f>
        <v>0.6038647342995169</v>
      </c>
      <c r="AH14" s="16">
        <v>130</v>
      </c>
      <c r="AI14" s="10">
        <f>AH14/AH15</f>
        <v>0.6161137440758294</v>
      </c>
      <c r="AJ14" s="16">
        <v>125</v>
      </c>
      <c r="AK14" s="28">
        <f>AJ14/AJ15</f>
        <v>0.6578947368421053</v>
      </c>
      <c r="AL14" s="16">
        <v>119</v>
      </c>
      <c r="AM14" s="11">
        <f>AL14/AL15</f>
        <v>0.6538461538461539</v>
      </c>
    </row>
    <row r="15" spans="1:39" ht="15">
      <c r="A15" s="3" t="s">
        <v>2</v>
      </c>
      <c r="B15" s="16">
        <f>SUM(B13:B14)</f>
        <v>151</v>
      </c>
      <c r="C15" s="10">
        <f>(B15/$B$15)</f>
        <v>1</v>
      </c>
      <c r="D15" s="17">
        <f>SUM(D13:D14)</f>
        <v>146</v>
      </c>
      <c r="E15" s="10">
        <f>SUM(E13:E14)</f>
        <v>1</v>
      </c>
      <c r="F15" s="17">
        <v>170</v>
      </c>
      <c r="G15" s="10">
        <f>SUM(G13:G14)</f>
        <v>1</v>
      </c>
      <c r="H15" s="17">
        <v>195</v>
      </c>
      <c r="I15" s="10">
        <f aca="true" t="shared" si="4" ref="I15:O15">SUM(I13:I14)</f>
        <v>1</v>
      </c>
      <c r="J15" s="17">
        <f t="shared" si="4"/>
        <v>213</v>
      </c>
      <c r="K15" s="10">
        <f t="shared" si="4"/>
        <v>1</v>
      </c>
      <c r="L15" s="17">
        <f t="shared" si="4"/>
        <v>220</v>
      </c>
      <c r="M15" s="10">
        <f t="shared" si="4"/>
        <v>1</v>
      </c>
      <c r="N15" s="16">
        <f t="shared" si="4"/>
        <v>237</v>
      </c>
      <c r="O15" s="10">
        <f t="shared" si="4"/>
        <v>1</v>
      </c>
      <c r="P15" s="16">
        <f aca="true" t="shared" si="5" ref="P15:W15">SUM(P13:P14)</f>
        <v>212</v>
      </c>
      <c r="Q15" s="10">
        <f t="shared" si="5"/>
        <v>1</v>
      </c>
      <c r="R15" s="16">
        <f t="shared" si="5"/>
        <v>196</v>
      </c>
      <c r="S15" s="10">
        <f t="shared" si="5"/>
        <v>1</v>
      </c>
      <c r="T15" s="31">
        <f>SUM(T13:T14)</f>
        <v>203</v>
      </c>
      <c r="U15" s="28">
        <f>SUM(U13:U14)</f>
        <v>1</v>
      </c>
      <c r="V15" s="16">
        <f t="shared" si="5"/>
        <v>207</v>
      </c>
      <c r="W15" s="10">
        <f t="shared" si="5"/>
        <v>1</v>
      </c>
      <c r="X15" s="16">
        <f aca="true" t="shared" si="6" ref="X15:AC15">SUM(X13:X14)</f>
        <v>204</v>
      </c>
      <c r="Y15" s="28">
        <f t="shared" si="6"/>
        <v>1</v>
      </c>
      <c r="Z15" s="17">
        <f t="shared" si="6"/>
        <v>214</v>
      </c>
      <c r="AA15" s="10">
        <f t="shared" si="6"/>
        <v>1</v>
      </c>
      <c r="AB15" s="16">
        <f t="shared" si="6"/>
        <v>207</v>
      </c>
      <c r="AC15" s="10">
        <f t="shared" si="6"/>
        <v>1</v>
      </c>
      <c r="AD15" s="16">
        <f aca="true" t="shared" si="7" ref="AD15:AI15">SUM(AD13:AD14)</f>
        <v>220</v>
      </c>
      <c r="AE15" s="10">
        <f t="shared" si="7"/>
        <v>1</v>
      </c>
      <c r="AF15" s="16">
        <f t="shared" si="7"/>
        <v>207</v>
      </c>
      <c r="AG15" s="10">
        <f t="shared" si="7"/>
        <v>1</v>
      </c>
      <c r="AH15" s="16">
        <f t="shared" si="7"/>
        <v>211</v>
      </c>
      <c r="AI15" s="10">
        <f t="shared" si="7"/>
        <v>1</v>
      </c>
      <c r="AJ15" s="16">
        <f>SUM(AJ13:AJ14)</f>
        <v>190</v>
      </c>
      <c r="AK15" s="28">
        <f>SUM(AK13:AK14)</f>
        <v>1</v>
      </c>
      <c r="AL15" s="16">
        <f>SUM(AL13:AL14)</f>
        <v>182</v>
      </c>
      <c r="AM15" s="11">
        <f>SUM(AM13:AM14)</f>
        <v>1</v>
      </c>
    </row>
    <row r="16" spans="1:39" ht="14.25">
      <c r="A16" s="56" t="s">
        <v>1</v>
      </c>
      <c r="B16" s="50">
        <v>2004</v>
      </c>
      <c r="C16" s="48"/>
      <c r="D16" s="48">
        <v>2005</v>
      </c>
      <c r="E16" s="48"/>
      <c r="F16" s="48">
        <v>2006</v>
      </c>
      <c r="G16" s="48"/>
      <c r="H16" s="48">
        <v>2007</v>
      </c>
      <c r="I16" s="48"/>
      <c r="J16" s="48">
        <v>2008</v>
      </c>
      <c r="K16" s="48"/>
      <c r="L16" s="48">
        <v>2009</v>
      </c>
      <c r="M16" s="48"/>
      <c r="N16" s="48">
        <v>2010</v>
      </c>
      <c r="O16" s="48"/>
      <c r="P16" s="48">
        <v>2011</v>
      </c>
      <c r="Q16" s="48"/>
      <c r="R16" s="38">
        <v>2012</v>
      </c>
      <c r="S16" s="48"/>
      <c r="T16" s="54">
        <v>2013</v>
      </c>
      <c r="U16" s="38"/>
      <c r="V16" s="48">
        <v>2014</v>
      </c>
      <c r="W16" s="48"/>
      <c r="X16" s="38">
        <v>2015</v>
      </c>
      <c r="Y16" s="38"/>
      <c r="Z16" s="48">
        <v>2016</v>
      </c>
      <c r="AA16" s="48"/>
      <c r="AB16" s="48">
        <v>2017</v>
      </c>
      <c r="AC16" s="48"/>
      <c r="AD16" s="38">
        <v>2018</v>
      </c>
      <c r="AE16" s="48"/>
      <c r="AF16" s="48">
        <v>2019</v>
      </c>
      <c r="AG16" s="48"/>
      <c r="AH16" s="48">
        <v>2020</v>
      </c>
      <c r="AI16" s="48"/>
      <c r="AJ16" s="38">
        <v>2021</v>
      </c>
      <c r="AK16" s="38"/>
      <c r="AL16" s="38">
        <v>2022</v>
      </c>
      <c r="AM16" s="41"/>
    </row>
    <row r="17" spans="1:39" ht="14.25">
      <c r="A17" s="52"/>
      <c r="B17" s="5" t="s">
        <v>3</v>
      </c>
      <c r="C17" s="6" t="s">
        <v>4</v>
      </c>
      <c r="D17" s="6" t="s">
        <v>3</v>
      </c>
      <c r="E17" s="6" t="s">
        <v>4</v>
      </c>
      <c r="F17" s="6" t="s">
        <v>3</v>
      </c>
      <c r="G17" s="6" t="s">
        <v>4</v>
      </c>
      <c r="H17" s="6" t="s">
        <v>3</v>
      </c>
      <c r="I17" s="6" t="s">
        <v>4</v>
      </c>
      <c r="J17" s="6" t="s">
        <v>3</v>
      </c>
      <c r="K17" s="6" t="s">
        <v>4</v>
      </c>
      <c r="L17" s="6" t="s">
        <v>3</v>
      </c>
      <c r="M17" s="6" t="s">
        <v>4</v>
      </c>
      <c r="N17" s="5" t="s">
        <v>3</v>
      </c>
      <c r="O17" s="6" t="s">
        <v>4</v>
      </c>
      <c r="P17" s="5" t="s">
        <v>3</v>
      </c>
      <c r="Q17" s="6" t="s">
        <v>4</v>
      </c>
      <c r="R17" s="5" t="s">
        <v>3</v>
      </c>
      <c r="S17" s="6" t="s">
        <v>4</v>
      </c>
      <c r="T17" s="5" t="s">
        <v>3</v>
      </c>
      <c r="U17" s="5" t="s">
        <v>4</v>
      </c>
      <c r="V17" s="5" t="s">
        <v>3</v>
      </c>
      <c r="W17" s="6" t="s">
        <v>4</v>
      </c>
      <c r="X17" s="5" t="s">
        <v>3</v>
      </c>
      <c r="Y17" s="5" t="s">
        <v>4</v>
      </c>
      <c r="Z17" s="6" t="s">
        <v>3</v>
      </c>
      <c r="AA17" s="6" t="s">
        <v>4</v>
      </c>
      <c r="AB17" s="5" t="s">
        <v>3</v>
      </c>
      <c r="AC17" s="6" t="s">
        <v>4</v>
      </c>
      <c r="AD17" s="5" t="s">
        <v>3</v>
      </c>
      <c r="AE17" s="6" t="s">
        <v>4</v>
      </c>
      <c r="AF17" s="5" t="s">
        <v>3</v>
      </c>
      <c r="AG17" s="6" t="s">
        <v>4</v>
      </c>
      <c r="AH17" s="5" t="s">
        <v>3</v>
      </c>
      <c r="AI17" s="6" t="s">
        <v>4</v>
      </c>
      <c r="AJ17" s="5" t="s">
        <v>3</v>
      </c>
      <c r="AK17" s="5" t="s">
        <v>4</v>
      </c>
      <c r="AL17" s="5" t="s">
        <v>3</v>
      </c>
      <c r="AM17" s="7" t="s">
        <v>4</v>
      </c>
    </row>
    <row r="18" spans="1:39" ht="15">
      <c r="A18" s="8" t="s">
        <v>10</v>
      </c>
      <c r="B18" s="16">
        <v>104</v>
      </c>
      <c r="C18" s="10">
        <f>(B18/$B$20)</f>
        <v>0.40784313725490196</v>
      </c>
      <c r="D18" s="17">
        <v>110</v>
      </c>
      <c r="E18" s="10">
        <f>(D18/$D$20)</f>
        <v>0.41825095057034223</v>
      </c>
      <c r="F18" s="17">
        <v>116</v>
      </c>
      <c r="G18" s="10">
        <f>F18/F20</f>
        <v>0.4172661870503597</v>
      </c>
      <c r="H18" s="17">
        <v>117</v>
      </c>
      <c r="I18" s="10">
        <f>H18/H20</f>
        <v>0.42391304347826086</v>
      </c>
      <c r="J18" s="17">
        <v>127</v>
      </c>
      <c r="K18" s="10">
        <f>(J18/$J$20)</f>
        <v>0.4349315068493151</v>
      </c>
      <c r="L18" s="17">
        <v>126</v>
      </c>
      <c r="M18" s="10">
        <f>(L18/$L$20)</f>
        <v>0.4329896907216495</v>
      </c>
      <c r="N18" s="16">
        <v>121</v>
      </c>
      <c r="O18" s="10">
        <f>(N18/$N$20)</f>
        <v>0.42160278745644597</v>
      </c>
      <c r="P18" s="16">
        <v>128</v>
      </c>
      <c r="Q18" s="10">
        <f>(P18/$P$20)</f>
        <v>0.4429065743944637</v>
      </c>
      <c r="R18" s="16">
        <v>131</v>
      </c>
      <c r="S18" s="10">
        <f>(R18/$R$20)</f>
        <v>0.45964912280701753</v>
      </c>
      <c r="T18" s="31">
        <v>133</v>
      </c>
      <c r="U18" s="28">
        <f>(T18/$T$20)</f>
        <v>0.4586206896551724</v>
      </c>
      <c r="V18" s="16">
        <v>141</v>
      </c>
      <c r="W18" s="10">
        <f>(V18/$V$20)</f>
        <v>0.47474747474747475</v>
      </c>
      <c r="X18" s="16">
        <v>139</v>
      </c>
      <c r="Y18" s="28">
        <f>X18/X20</f>
        <v>0.4633333333333333</v>
      </c>
      <c r="Z18" s="17">
        <v>143</v>
      </c>
      <c r="AA18" s="10">
        <f>(Z18/$Z$20)</f>
        <v>0.4766666666666667</v>
      </c>
      <c r="AB18" s="16">
        <v>148</v>
      </c>
      <c r="AC18" s="10">
        <f>(AB18/$AB$20)</f>
        <v>0.4983164983164983</v>
      </c>
      <c r="AD18" s="16">
        <v>148</v>
      </c>
      <c r="AE18" s="10">
        <f>(AD18/$AD$20)</f>
        <v>0.5016949152542373</v>
      </c>
      <c r="AF18" s="16">
        <v>147</v>
      </c>
      <c r="AG18" s="10">
        <f>AF18/AF20</f>
        <v>0.49</v>
      </c>
      <c r="AH18" s="16">
        <v>148</v>
      </c>
      <c r="AI18" s="10">
        <f>AH18/AH20</f>
        <v>0.4758842443729904</v>
      </c>
      <c r="AJ18" s="16">
        <v>142</v>
      </c>
      <c r="AK18" s="28">
        <f>AJ18/AJ20</f>
        <v>0.48299319727891155</v>
      </c>
      <c r="AL18" s="16">
        <v>143</v>
      </c>
      <c r="AM18" s="11">
        <f>AL18/AL20</f>
        <v>0.449685534591195</v>
      </c>
    </row>
    <row r="19" spans="1:39" ht="15">
      <c r="A19" s="8" t="s">
        <v>11</v>
      </c>
      <c r="B19" s="16">
        <v>151</v>
      </c>
      <c r="C19" s="10">
        <f>(B19/$B$20)</f>
        <v>0.592156862745098</v>
      </c>
      <c r="D19" s="17">
        <v>153</v>
      </c>
      <c r="E19" s="10">
        <f>(D19/$D$20)</f>
        <v>0.5817490494296578</v>
      </c>
      <c r="F19" s="17">
        <v>162</v>
      </c>
      <c r="G19" s="10">
        <f>F19/F20</f>
        <v>0.5827338129496403</v>
      </c>
      <c r="H19" s="17">
        <v>159</v>
      </c>
      <c r="I19" s="10">
        <f>H19/H20</f>
        <v>0.5760869565217391</v>
      </c>
      <c r="J19" s="17">
        <v>165</v>
      </c>
      <c r="K19" s="10">
        <f>(J19/$J$20)</f>
        <v>0.565068493150685</v>
      </c>
      <c r="L19" s="17">
        <v>165</v>
      </c>
      <c r="M19" s="10">
        <f>(L19/$L$20)</f>
        <v>0.5670103092783505</v>
      </c>
      <c r="N19" s="16">
        <v>166</v>
      </c>
      <c r="O19" s="10">
        <f>(N19/$N$20)</f>
        <v>0.578397212543554</v>
      </c>
      <c r="P19" s="16">
        <v>161</v>
      </c>
      <c r="Q19" s="10">
        <f>(P19/$P$20)</f>
        <v>0.5570934256055363</v>
      </c>
      <c r="R19" s="16">
        <v>154</v>
      </c>
      <c r="S19" s="10">
        <f>(R19/$R$20)</f>
        <v>0.5403508771929825</v>
      </c>
      <c r="T19" s="31">
        <v>157</v>
      </c>
      <c r="U19" s="28">
        <f>(T19/$T$20)</f>
        <v>0.5413793103448276</v>
      </c>
      <c r="V19" s="16">
        <v>156</v>
      </c>
      <c r="W19" s="10">
        <f>(V19/$V$20)</f>
        <v>0.5252525252525253</v>
      </c>
      <c r="X19" s="16">
        <v>161</v>
      </c>
      <c r="Y19" s="28">
        <f>X19/X20</f>
        <v>0.5366666666666666</v>
      </c>
      <c r="Z19" s="17">
        <v>157</v>
      </c>
      <c r="AA19" s="10">
        <f>(Z19/$Z$20)</f>
        <v>0.5233333333333333</v>
      </c>
      <c r="AB19" s="16">
        <v>149</v>
      </c>
      <c r="AC19" s="10">
        <f>(AB19/$AB$20)</f>
        <v>0.5016835016835017</v>
      </c>
      <c r="AD19" s="16">
        <v>147</v>
      </c>
      <c r="AE19" s="10">
        <f>(AD19/$AD$20)</f>
        <v>0.49830508474576274</v>
      </c>
      <c r="AF19" s="16">
        <v>153</v>
      </c>
      <c r="AG19" s="10">
        <f>AF19/AF20</f>
        <v>0.51</v>
      </c>
      <c r="AH19" s="16">
        <v>163</v>
      </c>
      <c r="AI19" s="10">
        <f>AH19/AH20</f>
        <v>0.5241157556270096</v>
      </c>
      <c r="AJ19" s="16">
        <v>152</v>
      </c>
      <c r="AK19" s="28">
        <f>AJ19/AJ20</f>
        <v>0.5170068027210885</v>
      </c>
      <c r="AL19" s="16">
        <v>175</v>
      </c>
      <c r="AM19" s="11">
        <f>AL19/AL20</f>
        <v>0.550314465408805</v>
      </c>
    </row>
    <row r="20" spans="1:39" ht="15">
      <c r="A20" s="3" t="s">
        <v>2</v>
      </c>
      <c r="B20" s="20">
        <f>SUM(B18:B19)</f>
        <v>255</v>
      </c>
      <c r="C20" s="12">
        <f>(B20/$B$20)</f>
        <v>1</v>
      </c>
      <c r="D20" s="21">
        <f>SUM(D18:D19)</f>
        <v>263</v>
      </c>
      <c r="E20" s="12">
        <f>SUM(E18:E19)</f>
        <v>1</v>
      </c>
      <c r="F20" s="21">
        <v>278</v>
      </c>
      <c r="G20" s="12">
        <f>SUM(G18:G19)</f>
        <v>1</v>
      </c>
      <c r="H20" s="21">
        <v>276</v>
      </c>
      <c r="I20" s="12">
        <f aca="true" t="shared" si="8" ref="I20:O20">SUM(I18:I19)</f>
        <v>1</v>
      </c>
      <c r="J20" s="21">
        <f t="shared" si="8"/>
        <v>292</v>
      </c>
      <c r="K20" s="12">
        <f t="shared" si="8"/>
        <v>1</v>
      </c>
      <c r="L20" s="21">
        <f t="shared" si="8"/>
        <v>291</v>
      </c>
      <c r="M20" s="12">
        <f t="shared" si="8"/>
        <v>1</v>
      </c>
      <c r="N20" s="27">
        <f t="shared" si="8"/>
        <v>287</v>
      </c>
      <c r="O20" s="12">
        <f t="shared" si="8"/>
        <v>1</v>
      </c>
      <c r="P20" s="27">
        <f aca="true" t="shared" si="9" ref="P20:W20">SUM(P18:P19)</f>
        <v>289</v>
      </c>
      <c r="Q20" s="12">
        <f t="shared" si="9"/>
        <v>1</v>
      </c>
      <c r="R20" s="27">
        <f t="shared" si="9"/>
        <v>285</v>
      </c>
      <c r="S20" s="12">
        <f t="shared" si="9"/>
        <v>1</v>
      </c>
      <c r="T20" s="32">
        <f>SUM(T18:T19)</f>
        <v>290</v>
      </c>
      <c r="U20" s="29">
        <f>SUM(U18:U19)</f>
        <v>1</v>
      </c>
      <c r="V20" s="27">
        <f t="shared" si="9"/>
        <v>297</v>
      </c>
      <c r="W20" s="12">
        <f t="shared" si="9"/>
        <v>1</v>
      </c>
      <c r="X20" s="27">
        <f aca="true" t="shared" si="10" ref="X20:AC20">SUM(X18:X19)</f>
        <v>300</v>
      </c>
      <c r="Y20" s="29">
        <f t="shared" si="10"/>
        <v>1</v>
      </c>
      <c r="Z20" s="21">
        <f t="shared" si="10"/>
        <v>300</v>
      </c>
      <c r="AA20" s="12">
        <f t="shared" si="10"/>
        <v>1</v>
      </c>
      <c r="AB20" s="27">
        <f t="shared" si="10"/>
        <v>297</v>
      </c>
      <c r="AC20" s="12">
        <f t="shared" si="10"/>
        <v>1</v>
      </c>
      <c r="AD20" s="27">
        <f aca="true" t="shared" si="11" ref="AD20:AI20">SUM(AD18:AD19)</f>
        <v>295</v>
      </c>
      <c r="AE20" s="12">
        <f t="shared" si="11"/>
        <v>1</v>
      </c>
      <c r="AF20" s="27">
        <f t="shared" si="11"/>
        <v>300</v>
      </c>
      <c r="AG20" s="12">
        <f t="shared" si="11"/>
        <v>1</v>
      </c>
      <c r="AH20" s="27">
        <f t="shared" si="11"/>
        <v>311</v>
      </c>
      <c r="AI20" s="12">
        <f t="shared" si="11"/>
        <v>1</v>
      </c>
      <c r="AJ20" s="27">
        <f>SUM(AJ18:AJ19)</f>
        <v>294</v>
      </c>
      <c r="AK20" s="29">
        <f>SUM(AK18:AK19)</f>
        <v>1</v>
      </c>
      <c r="AL20" s="27">
        <f>SUM(AL18:AL19)</f>
        <v>318</v>
      </c>
      <c r="AM20" s="13">
        <f>SUM(AM18:AM19)</f>
        <v>1</v>
      </c>
    </row>
    <row r="21" spans="1:39" ht="14.25">
      <c r="A21" s="55" t="s">
        <v>6</v>
      </c>
      <c r="B21" s="58">
        <v>2004</v>
      </c>
      <c r="C21" s="49"/>
      <c r="D21" s="49">
        <v>2005</v>
      </c>
      <c r="E21" s="49"/>
      <c r="F21" s="49">
        <v>2006</v>
      </c>
      <c r="G21" s="49"/>
      <c r="H21" s="49">
        <v>2007</v>
      </c>
      <c r="I21" s="49"/>
      <c r="J21" s="49">
        <v>2008</v>
      </c>
      <c r="K21" s="49"/>
      <c r="L21" s="49">
        <v>2009</v>
      </c>
      <c r="M21" s="49"/>
      <c r="N21" s="49">
        <v>2010</v>
      </c>
      <c r="O21" s="49"/>
      <c r="P21" s="49">
        <v>2011</v>
      </c>
      <c r="Q21" s="49"/>
      <c r="R21" s="39">
        <v>2012</v>
      </c>
      <c r="S21" s="49"/>
      <c r="T21" s="54">
        <v>2013</v>
      </c>
      <c r="U21" s="38"/>
      <c r="V21" s="49">
        <v>2014</v>
      </c>
      <c r="W21" s="49"/>
      <c r="X21" s="39">
        <v>2015</v>
      </c>
      <c r="Y21" s="39"/>
      <c r="Z21" s="49">
        <v>2016</v>
      </c>
      <c r="AA21" s="49"/>
      <c r="AB21" s="49">
        <v>2017</v>
      </c>
      <c r="AC21" s="49"/>
      <c r="AD21" s="39">
        <v>2018</v>
      </c>
      <c r="AE21" s="49"/>
      <c r="AF21" s="49">
        <v>2019</v>
      </c>
      <c r="AG21" s="49"/>
      <c r="AH21" s="49">
        <v>2020</v>
      </c>
      <c r="AI21" s="49"/>
      <c r="AJ21" s="39">
        <v>2021</v>
      </c>
      <c r="AK21" s="39"/>
      <c r="AL21" s="39">
        <v>2022</v>
      </c>
      <c r="AM21" s="42"/>
    </row>
    <row r="22" spans="1:39" ht="14.25">
      <c r="A22" s="57"/>
      <c r="B22" s="22" t="s">
        <v>3</v>
      </c>
      <c r="C22" s="6" t="s">
        <v>4</v>
      </c>
      <c r="D22" s="6" t="s">
        <v>3</v>
      </c>
      <c r="E22" s="6" t="s">
        <v>4</v>
      </c>
      <c r="F22" s="6" t="s">
        <v>3</v>
      </c>
      <c r="G22" s="6" t="s">
        <v>4</v>
      </c>
      <c r="H22" s="6" t="s">
        <v>3</v>
      </c>
      <c r="I22" s="6" t="s">
        <v>4</v>
      </c>
      <c r="J22" s="6" t="s">
        <v>3</v>
      </c>
      <c r="K22" s="6" t="s">
        <v>4</v>
      </c>
      <c r="L22" s="6" t="s">
        <v>3</v>
      </c>
      <c r="M22" s="6" t="s">
        <v>4</v>
      </c>
      <c r="N22" s="5" t="s">
        <v>3</v>
      </c>
      <c r="O22" s="6" t="s">
        <v>4</v>
      </c>
      <c r="P22" s="5" t="s">
        <v>3</v>
      </c>
      <c r="Q22" s="6" t="s">
        <v>4</v>
      </c>
      <c r="R22" s="5" t="s">
        <v>3</v>
      </c>
      <c r="S22" s="6" t="s">
        <v>4</v>
      </c>
      <c r="T22" s="5" t="s">
        <v>3</v>
      </c>
      <c r="U22" s="5" t="s">
        <v>4</v>
      </c>
      <c r="V22" s="5" t="s">
        <v>3</v>
      </c>
      <c r="W22" s="6" t="s">
        <v>4</v>
      </c>
      <c r="X22" s="5" t="s">
        <v>3</v>
      </c>
      <c r="Y22" s="5" t="s">
        <v>4</v>
      </c>
      <c r="Z22" s="6" t="s">
        <v>3</v>
      </c>
      <c r="AA22" s="6" t="s">
        <v>4</v>
      </c>
      <c r="AB22" s="5" t="s">
        <v>3</v>
      </c>
      <c r="AC22" s="6" t="s">
        <v>4</v>
      </c>
      <c r="AD22" s="5" t="s">
        <v>3</v>
      </c>
      <c r="AE22" s="6" t="s">
        <v>4</v>
      </c>
      <c r="AF22" s="5" t="s">
        <v>3</v>
      </c>
      <c r="AG22" s="6" t="s">
        <v>4</v>
      </c>
      <c r="AH22" s="5" t="s">
        <v>3</v>
      </c>
      <c r="AI22" s="6" t="s">
        <v>4</v>
      </c>
      <c r="AJ22" s="5" t="s">
        <v>3</v>
      </c>
      <c r="AK22" s="5" t="s">
        <v>4</v>
      </c>
      <c r="AL22" s="5" t="s">
        <v>3</v>
      </c>
      <c r="AM22" s="7" t="s">
        <v>4</v>
      </c>
    </row>
    <row r="23" spans="1:39" ht="15">
      <c r="A23" s="8" t="s">
        <v>10</v>
      </c>
      <c r="B23" s="16">
        <f>B8+B13+B18</f>
        <v>266</v>
      </c>
      <c r="C23" s="10">
        <f>(B23/$B$25)</f>
        <v>0.4658493870402802</v>
      </c>
      <c r="D23" s="17">
        <f>D8+D13+D18</f>
        <v>274</v>
      </c>
      <c r="E23" s="10">
        <f>(D23/$D$25)</f>
        <v>0.46598639455782315</v>
      </c>
      <c r="F23" s="17">
        <v>302</v>
      </c>
      <c r="G23" s="10">
        <f>F23/F25</f>
        <v>0.4667697063369397</v>
      </c>
      <c r="H23" s="17">
        <v>312</v>
      </c>
      <c r="I23" s="10">
        <f>H23/H25</f>
        <v>0.4622222222222222</v>
      </c>
      <c r="J23" s="17">
        <f>J8+J13+J18</f>
        <v>340</v>
      </c>
      <c r="K23" s="10">
        <f>(J23/$J$25)</f>
        <v>0.47619047619047616</v>
      </c>
      <c r="L23" s="17">
        <f>L8+L13+L18</f>
        <v>347</v>
      </c>
      <c r="M23" s="10">
        <f>(L23/$L$25)</f>
        <v>0.4806094182825485</v>
      </c>
      <c r="N23" s="16">
        <f>N8+N13+N18</f>
        <v>332</v>
      </c>
      <c r="O23" s="10">
        <f>(N23/$N$25)</f>
        <v>0.4630404463040446</v>
      </c>
      <c r="P23" s="16">
        <f>P8+P13+P18</f>
        <v>336</v>
      </c>
      <c r="Q23" s="10">
        <f>(P23/$P$25)</f>
        <v>0.47390691114245415</v>
      </c>
      <c r="R23" s="16">
        <f>R8+R13+R18</f>
        <v>337</v>
      </c>
      <c r="S23" s="10">
        <f>(R23/$R$25)</f>
        <v>0.4848920863309353</v>
      </c>
      <c r="T23" s="31">
        <f>T8+T13+T18</f>
        <v>332</v>
      </c>
      <c r="U23" s="28">
        <f>(T23/$T$25)</f>
        <v>0.4669479606188467</v>
      </c>
      <c r="V23" s="16">
        <f>V8+V13+V18</f>
        <v>335</v>
      </c>
      <c r="W23" s="10">
        <f>(V23/$V$25)</f>
        <v>0.46657381615598886</v>
      </c>
      <c r="X23" s="16">
        <f>X8+X13+X18</f>
        <v>340</v>
      </c>
      <c r="Y23" s="28">
        <f>X23/X25</f>
        <v>0.4676753782668501</v>
      </c>
      <c r="Z23" s="17">
        <f>Z8+Z13+Z18</f>
        <v>351</v>
      </c>
      <c r="AA23" s="10">
        <f>(Z23/$Z$25)</f>
        <v>0.4782016348773842</v>
      </c>
      <c r="AB23" s="16">
        <f>AB8+AB13+AB18</f>
        <v>344</v>
      </c>
      <c r="AC23" s="10">
        <f>(AB23/$AB$25)</f>
        <v>0.47844228094575797</v>
      </c>
      <c r="AD23" s="16">
        <f>AD8+AD13+AD18</f>
        <v>348</v>
      </c>
      <c r="AE23" s="10">
        <f>(AD23/$AD$25)</f>
        <v>0.4793388429752066</v>
      </c>
      <c r="AF23" s="16">
        <f>AF8+AF13+AF18</f>
        <v>342</v>
      </c>
      <c r="AG23" s="10">
        <f>AF23/AF25</f>
        <v>0.4796633941093969</v>
      </c>
      <c r="AH23" s="16">
        <f>AH8+AH13+AH18</f>
        <v>341</v>
      </c>
      <c r="AI23" s="10">
        <f>AH23/AH25</f>
        <v>0.469050894085282</v>
      </c>
      <c r="AJ23" s="16">
        <f>AJ8+AJ13+AJ18</f>
        <v>317</v>
      </c>
      <c r="AK23" s="28">
        <f>AJ23/AJ25</f>
        <v>0.46480938416422285</v>
      </c>
      <c r="AL23" s="16">
        <f>AL8+AL13+AL18</f>
        <v>316</v>
      </c>
      <c r="AM23" s="11">
        <f>AL23/AL25</f>
        <v>0.45014245014245013</v>
      </c>
    </row>
    <row r="24" spans="1:39" ht="15">
      <c r="A24" s="8" t="s">
        <v>11</v>
      </c>
      <c r="B24" s="16">
        <f>B9+B14+B19</f>
        <v>305</v>
      </c>
      <c r="C24" s="10">
        <f>(B24/$B$25)</f>
        <v>0.5341506129597198</v>
      </c>
      <c r="D24" s="17">
        <f>D9+D14+D19</f>
        <v>314</v>
      </c>
      <c r="E24" s="10">
        <f>(D24/$D$25)</f>
        <v>0.5340136054421769</v>
      </c>
      <c r="F24" s="17">
        <v>345</v>
      </c>
      <c r="G24" s="10">
        <f>F24/F25</f>
        <v>0.5332302936630603</v>
      </c>
      <c r="H24" s="17">
        <v>363</v>
      </c>
      <c r="I24" s="10">
        <f>H24/H25</f>
        <v>0.5377777777777778</v>
      </c>
      <c r="J24" s="17">
        <f>J9+J14+J19</f>
        <v>374</v>
      </c>
      <c r="K24" s="10">
        <f>(J24/$J$25)</f>
        <v>0.5238095238095238</v>
      </c>
      <c r="L24" s="17">
        <f>L9+L14+L19</f>
        <v>375</v>
      </c>
      <c r="M24" s="10">
        <f>(L24/$L$25)</f>
        <v>0.5193905817174516</v>
      </c>
      <c r="N24" s="16">
        <f>N9+N14+N19</f>
        <v>385</v>
      </c>
      <c r="O24" s="10">
        <f>(N24/$N$25)</f>
        <v>0.5369595536959554</v>
      </c>
      <c r="P24" s="16">
        <f>P9+P14+P19</f>
        <v>373</v>
      </c>
      <c r="Q24" s="10">
        <f>(P24/$P$25)</f>
        <v>0.5260930888575458</v>
      </c>
      <c r="R24" s="16">
        <f>R9+R14+R19</f>
        <v>358</v>
      </c>
      <c r="S24" s="10">
        <f>(R24/$R$25)</f>
        <v>0.5151079136690647</v>
      </c>
      <c r="T24" s="31">
        <f>T9+T14+T19</f>
        <v>379</v>
      </c>
      <c r="U24" s="28">
        <f>(T24/$T$25)</f>
        <v>0.5330520393811533</v>
      </c>
      <c r="V24" s="16">
        <f>V9+V14+V19</f>
        <v>383</v>
      </c>
      <c r="W24" s="10">
        <f>(V24/$V$25)</f>
        <v>0.5334261838440112</v>
      </c>
      <c r="X24" s="16">
        <f>X9+X14+X19</f>
        <v>387</v>
      </c>
      <c r="Y24" s="28">
        <f>X24/X25</f>
        <v>0.53232462173315</v>
      </c>
      <c r="Z24" s="17">
        <f>Z9+Z14+Z19</f>
        <v>383</v>
      </c>
      <c r="AA24" s="10">
        <f>(Z24/$Z$25)</f>
        <v>0.5217983651226158</v>
      </c>
      <c r="AB24" s="16">
        <f>AB9+AB14+AB19</f>
        <v>375</v>
      </c>
      <c r="AC24" s="10">
        <f>(AB24/$AB$25)</f>
        <v>0.521557719054242</v>
      </c>
      <c r="AD24" s="16">
        <f>AD9+AD14+AD19</f>
        <v>378</v>
      </c>
      <c r="AE24" s="10">
        <f>(AD24/$AD$25)</f>
        <v>0.5206611570247934</v>
      </c>
      <c r="AF24" s="16">
        <f>AF9+AF14+AF19</f>
        <v>371</v>
      </c>
      <c r="AG24" s="10">
        <f>AF24/AF25</f>
        <v>0.520336605890603</v>
      </c>
      <c r="AH24" s="16">
        <f>AH9+AH14+AH19</f>
        <v>386</v>
      </c>
      <c r="AI24" s="10">
        <f>AH24/AH25</f>
        <v>0.530949105914718</v>
      </c>
      <c r="AJ24" s="16">
        <f>AJ9+AJ14+AJ19</f>
        <v>365</v>
      </c>
      <c r="AK24" s="28">
        <f>AJ24/AJ25</f>
        <v>0.5351906158357771</v>
      </c>
      <c r="AL24" s="16">
        <f>AL9+AL14+AL19</f>
        <v>386</v>
      </c>
      <c r="AM24" s="11">
        <f>AL24/AL25</f>
        <v>0.5498575498575499</v>
      </c>
    </row>
    <row r="25" spans="1:39" ht="15.75" thickBot="1">
      <c r="A25" s="4" t="s">
        <v>2</v>
      </c>
      <c r="B25" s="18">
        <f aca="true" t="shared" si="12" ref="B25:K25">SUM(B23:B24)</f>
        <v>571</v>
      </c>
      <c r="C25" s="14">
        <f t="shared" si="12"/>
        <v>1</v>
      </c>
      <c r="D25" s="19">
        <f t="shared" si="12"/>
        <v>588</v>
      </c>
      <c r="E25" s="14">
        <f>SUM(E23:E24)</f>
        <v>1</v>
      </c>
      <c r="F25" s="19">
        <v>647</v>
      </c>
      <c r="G25" s="14">
        <f>SUM(G23:G24)</f>
        <v>1</v>
      </c>
      <c r="H25" s="19">
        <v>675</v>
      </c>
      <c r="I25" s="14">
        <f>SUM(I23:I24)</f>
        <v>1</v>
      </c>
      <c r="J25" s="19">
        <f t="shared" si="12"/>
        <v>714</v>
      </c>
      <c r="K25" s="14">
        <f t="shared" si="12"/>
        <v>1</v>
      </c>
      <c r="L25" s="19">
        <f aca="true" t="shared" si="13" ref="L25:Q25">SUM(L23:L24)</f>
        <v>722</v>
      </c>
      <c r="M25" s="14">
        <f t="shared" si="13"/>
        <v>1</v>
      </c>
      <c r="N25" s="18">
        <f t="shared" si="13"/>
        <v>717</v>
      </c>
      <c r="O25" s="14">
        <f t="shared" si="13"/>
        <v>1</v>
      </c>
      <c r="P25" s="18">
        <f t="shared" si="13"/>
        <v>709</v>
      </c>
      <c r="Q25" s="14">
        <f t="shared" si="13"/>
        <v>1</v>
      </c>
      <c r="R25" s="18">
        <f aca="true" t="shared" si="14" ref="R25:W25">SUM(R23:R24)</f>
        <v>695</v>
      </c>
      <c r="S25" s="14">
        <f t="shared" si="14"/>
        <v>1</v>
      </c>
      <c r="T25" s="33">
        <f t="shared" si="14"/>
        <v>711</v>
      </c>
      <c r="U25" s="30">
        <f t="shared" si="14"/>
        <v>1</v>
      </c>
      <c r="V25" s="18">
        <f t="shared" si="14"/>
        <v>718</v>
      </c>
      <c r="W25" s="14">
        <f t="shared" si="14"/>
        <v>1</v>
      </c>
      <c r="X25" s="18">
        <f aca="true" t="shared" si="15" ref="X25:AC25">SUM(X23:X24)</f>
        <v>727</v>
      </c>
      <c r="Y25" s="30">
        <f t="shared" si="15"/>
        <v>1</v>
      </c>
      <c r="Z25" s="19">
        <f t="shared" si="15"/>
        <v>734</v>
      </c>
      <c r="AA25" s="14">
        <f t="shared" si="15"/>
        <v>1</v>
      </c>
      <c r="AB25" s="18">
        <f t="shared" si="15"/>
        <v>719</v>
      </c>
      <c r="AC25" s="14">
        <f t="shared" si="15"/>
        <v>1</v>
      </c>
      <c r="AD25" s="18">
        <f aca="true" t="shared" si="16" ref="AD25:AI25">SUM(AD23:AD24)</f>
        <v>726</v>
      </c>
      <c r="AE25" s="14">
        <f t="shared" si="16"/>
        <v>1</v>
      </c>
      <c r="AF25" s="18">
        <f t="shared" si="16"/>
        <v>713</v>
      </c>
      <c r="AG25" s="14">
        <f t="shared" si="16"/>
        <v>1</v>
      </c>
      <c r="AH25" s="18">
        <f t="shared" si="16"/>
        <v>727</v>
      </c>
      <c r="AI25" s="14">
        <f t="shared" si="16"/>
        <v>1</v>
      </c>
      <c r="AJ25" s="18">
        <f>SUM(AJ23:AJ24)</f>
        <v>682</v>
      </c>
      <c r="AK25" s="30">
        <f>SUM(AK23:AK24)</f>
        <v>1</v>
      </c>
      <c r="AL25" s="18">
        <f>SUM(AL23:AL24)</f>
        <v>702</v>
      </c>
      <c r="AM25" s="15">
        <f>SUM(AM23:AM24)</f>
        <v>1</v>
      </c>
    </row>
    <row r="26" spans="1:15" ht="15.75" thickTop="1">
      <c r="A26" s="1" t="s">
        <v>7</v>
      </c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</row>
    <row r="27" spans="1:15" ht="15">
      <c r="A27" s="1" t="s">
        <v>8</v>
      </c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  <c r="N27" s="9"/>
      <c r="O27" s="9"/>
    </row>
    <row r="28" spans="1:15" ht="15">
      <c r="A28" s="1" t="s">
        <v>13</v>
      </c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  <c r="N28" s="9"/>
      <c r="O28" s="9"/>
    </row>
    <row r="29" spans="1:15" ht="15">
      <c r="A29" s="1" t="s">
        <v>14</v>
      </c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</row>
    <row r="30" spans="2:15" ht="15">
      <c r="B30" s="9"/>
      <c r="C30" s="9"/>
      <c r="D30" s="9"/>
      <c r="E30" s="9"/>
      <c r="F30" s="9"/>
      <c r="G30" s="9"/>
      <c r="H30" s="9"/>
      <c r="I30" s="9"/>
      <c r="J30" s="9"/>
      <c r="K30" s="9"/>
      <c r="L30" s="9"/>
      <c r="M30" s="9"/>
      <c r="N30" s="9"/>
      <c r="O30" s="9"/>
    </row>
    <row r="31" spans="2:15" ht="15">
      <c r="B31" s="9"/>
      <c r="C31" s="9"/>
      <c r="D31" s="9"/>
      <c r="E31" s="9"/>
      <c r="F31" s="9"/>
      <c r="G31" s="9"/>
      <c r="H31" s="9"/>
      <c r="I31" s="9"/>
      <c r="J31" s="9"/>
      <c r="K31" s="9"/>
      <c r="L31" s="9"/>
      <c r="M31" s="9"/>
      <c r="N31" s="9"/>
      <c r="O31" s="9"/>
    </row>
    <row r="32" spans="2:15" ht="15">
      <c r="B32" s="9"/>
      <c r="C32" s="9"/>
      <c r="D32" s="9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</row>
    <row r="33" spans="2:15" ht="15">
      <c r="B33" s="9"/>
      <c r="C33" s="9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</row>
    <row r="34" spans="2:15" ht="15">
      <c r="B34" s="9"/>
      <c r="C34" s="9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9"/>
    </row>
    <row r="35" spans="2:15" ht="15"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9"/>
    </row>
    <row r="36" spans="2:15" ht="15">
      <c r="B36" s="9"/>
      <c r="C36" s="9"/>
      <c r="D36" s="9"/>
      <c r="E36" s="9"/>
      <c r="F36" s="9"/>
      <c r="G36" s="9"/>
      <c r="H36" s="9"/>
      <c r="I36" s="9"/>
      <c r="J36" s="9"/>
      <c r="K36" s="9"/>
      <c r="L36" s="9"/>
      <c r="M36" s="9"/>
      <c r="N36" s="9"/>
      <c r="O36" s="9"/>
    </row>
    <row r="37" spans="2:15" ht="15">
      <c r="B37" s="9"/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</row>
    <row r="38" spans="2:15" ht="15">
      <c r="B38" s="9"/>
      <c r="C38" s="9"/>
      <c r="D38" s="9"/>
      <c r="E38" s="9"/>
      <c r="F38" s="9"/>
      <c r="G38" s="9"/>
      <c r="H38" s="9"/>
      <c r="I38" s="9"/>
      <c r="J38" s="9"/>
      <c r="K38" s="9"/>
      <c r="L38" s="9"/>
      <c r="M38" s="9"/>
      <c r="N38" s="9"/>
      <c r="O38" s="9"/>
    </row>
    <row r="39" spans="2:15" ht="15">
      <c r="B39" s="9"/>
      <c r="C39" s="9"/>
      <c r="D39" s="9"/>
      <c r="E39" s="9"/>
      <c r="F39" s="9"/>
      <c r="G39" s="9"/>
      <c r="H39" s="9"/>
      <c r="I39" s="9"/>
      <c r="J39" s="9"/>
      <c r="K39" s="9"/>
      <c r="L39" s="9"/>
      <c r="M39" s="9"/>
      <c r="N39" s="9"/>
      <c r="O39" s="9"/>
    </row>
    <row r="40" spans="2:15" ht="15">
      <c r="B40" s="9"/>
      <c r="C40" s="9"/>
      <c r="D40" s="9"/>
      <c r="E40" s="9"/>
      <c r="F40" s="9"/>
      <c r="G40" s="9"/>
      <c r="H40" s="9"/>
      <c r="I40" s="9"/>
      <c r="J40" s="9"/>
      <c r="K40" s="9"/>
      <c r="L40" s="9"/>
      <c r="M40" s="9"/>
      <c r="N40" s="9"/>
      <c r="O40" s="9"/>
    </row>
    <row r="41" spans="2:15" ht="15">
      <c r="B41" s="9"/>
      <c r="C41" s="9"/>
      <c r="D41" s="9"/>
      <c r="E41" s="9"/>
      <c r="F41" s="9"/>
      <c r="G41" s="9"/>
      <c r="H41" s="9"/>
      <c r="I41" s="9"/>
      <c r="J41" s="9"/>
      <c r="K41" s="9"/>
      <c r="L41" s="9"/>
      <c r="M41" s="9"/>
      <c r="N41" s="9"/>
      <c r="O41" s="9"/>
    </row>
    <row r="42" spans="2:15" ht="15">
      <c r="B42" s="9"/>
      <c r="C42" s="9"/>
      <c r="D42" s="9"/>
      <c r="E42" s="9"/>
      <c r="F42" s="9"/>
      <c r="G42" s="9"/>
      <c r="H42" s="9"/>
      <c r="I42" s="9"/>
      <c r="J42" s="9"/>
      <c r="K42" s="9"/>
      <c r="L42" s="9"/>
      <c r="M42" s="9"/>
      <c r="N42" s="9"/>
      <c r="O42" s="9"/>
    </row>
    <row r="43" spans="2:15" ht="15">
      <c r="B43" s="9"/>
      <c r="C43" s="9"/>
      <c r="D43" s="9"/>
      <c r="E43" s="9"/>
      <c r="F43" s="9"/>
      <c r="G43" s="9"/>
      <c r="H43" s="9"/>
      <c r="I43" s="9"/>
      <c r="J43" s="9"/>
      <c r="K43" s="9"/>
      <c r="L43" s="9"/>
      <c r="M43" s="9"/>
      <c r="N43" s="9"/>
      <c r="O43" s="9"/>
    </row>
    <row r="44" spans="2:15" ht="15">
      <c r="B44" s="9"/>
      <c r="C44" s="9"/>
      <c r="D44" s="9"/>
      <c r="E44" s="9"/>
      <c r="F44" s="9"/>
      <c r="G44" s="9"/>
      <c r="H44" s="9"/>
      <c r="I44" s="9"/>
      <c r="J44" s="9"/>
      <c r="K44" s="9"/>
      <c r="L44" s="9"/>
      <c r="M44" s="9"/>
      <c r="N44" s="9"/>
      <c r="O44" s="9"/>
    </row>
    <row r="45" spans="2:15" ht="15">
      <c r="B45" s="9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</row>
    <row r="46" spans="2:15" ht="15">
      <c r="B46" s="9"/>
      <c r="C46" s="9"/>
      <c r="D46" s="9"/>
      <c r="E46" s="9"/>
      <c r="F46" s="9"/>
      <c r="G46" s="9"/>
      <c r="H46" s="9"/>
      <c r="I46" s="9"/>
      <c r="J46" s="9"/>
      <c r="K46" s="9"/>
      <c r="L46" s="9"/>
      <c r="M46" s="9"/>
      <c r="N46" s="9"/>
      <c r="O46" s="9"/>
    </row>
    <row r="47" spans="2:15" ht="15">
      <c r="B47" s="9"/>
      <c r="C47" s="9"/>
      <c r="D47" s="9"/>
      <c r="E47" s="9"/>
      <c r="F47" s="9"/>
      <c r="G47" s="9"/>
      <c r="H47" s="9"/>
      <c r="I47" s="9"/>
      <c r="J47" s="9"/>
      <c r="K47" s="9"/>
      <c r="L47" s="9"/>
      <c r="M47" s="9"/>
      <c r="N47" s="9"/>
      <c r="O47" s="9"/>
    </row>
    <row r="48" spans="2:15" ht="15">
      <c r="B48" s="9"/>
      <c r="C48" s="9"/>
      <c r="D48" s="9"/>
      <c r="E48" s="9"/>
      <c r="F48" s="9"/>
      <c r="G48" s="9"/>
      <c r="H48" s="9"/>
      <c r="I48" s="9"/>
      <c r="J48" s="9"/>
      <c r="K48" s="9"/>
      <c r="L48" s="9"/>
      <c r="M48" s="9"/>
      <c r="N48" s="9"/>
      <c r="O48" s="9"/>
    </row>
    <row r="49" spans="2:15" ht="15">
      <c r="B49" s="9"/>
      <c r="C49" s="9"/>
      <c r="D49" s="9"/>
      <c r="E49" s="9"/>
      <c r="F49" s="9"/>
      <c r="G49" s="9"/>
      <c r="H49" s="9"/>
      <c r="I49" s="9"/>
      <c r="J49" s="9"/>
      <c r="K49" s="9"/>
      <c r="L49" s="9"/>
      <c r="M49" s="9"/>
      <c r="N49" s="9"/>
      <c r="O49" s="9"/>
    </row>
    <row r="50" spans="2:15" ht="15">
      <c r="B50" s="9"/>
      <c r="C50" s="9"/>
      <c r="D50" s="9"/>
      <c r="E50" s="9"/>
      <c r="F50" s="9"/>
      <c r="G50" s="9"/>
      <c r="H50" s="9"/>
      <c r="I50" s="9"/>
      <c r="J50" s="9"/>
      <c r="K50" s="9"/>
      <c r="L50" s="9"/>
      <c r="M50" s="9"/>
      <c r="N50" s="9"/>
      <c r="O50" s="9"/>
    </row>
    <row r="51" spans="2:15" ht="15">
      <c r="B51" s="9"/>
      <c r="C51" s="9"/>
      <c r="D51" s="9"/>
      <c r="E51" s="9"/>
      <c r="F51" s="9"/>
      <c r="G51" s="9"/>
      <c r="H51" s="9"/>
      <c r="I51" s="9"/>
      <c r="J51" s="9"/>
      <c r="K51" s="9"/>
      <c r="L51" s="9"/>
      <c r="M51" s="9"/>
      <c r="N51" s="9"/>
      <c r="O51" s="9"/>
    </row>
    <row r="52" spans="2:15" ht="15"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</row>
    <row r="53" spans="2:15" ht="15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</row>
    <row r="54" spans="2:15" ht="15">
      <c r="B54" s="9"/>
      <c r="C54" s="9"/>
      <c r="D54" s="9"/>
      <c r="E54" s="9"/>
      <c r="F54" s="9"/>
      <c r="G54" s="9"/>
      <c r="H54" s="9"/>
      <c r="I54" s="9"/>
      <c r="J54" s="9"/>
      <c r="K54" s="9"/>
      <c r="L54" s="9"/>
      <c r="M54" s="9"/>
      <c r="N54" s="9"/>
      <c r="O54" s="9"/>
    </row>
    <row r="55" spans="2:15" ht="15">
      <c r="B55" s="9"/>
      <c r="C55" s="9"/>
      <c r="D55" s="9"/>
      <c r="E55" s="9"/>
      <c r="F55" s="9"/>
      <c r="G55" s="9"/>
      <c r="H55" s="9"/>
      <c r="I55" s="9"/>
      <c r="J55" s="9"/>
      <c r="K55" s="9"/>
      <c r="L55" s="9"/>
      <c r="M55" s="9"/>
      <c r="N55" s="9"/>
      <c r="O55" s="9"/>
    </row>
    <row r="56" spans="2:15" ht="15">
      <c r="B56" s="9"/>
      <c r="C56" s="9"/>
      <c r="D56" s="9"/>
      <c r="E56" s="9"/>
      <c r="F56" s="9"/>
      <c r="G56" s="9"/>
      <c r="H56" s="9"/>
      <c r="I56" s="9"/>
      <c r="J56" s="9"/>
      <c r="K56" s="9"/>
      <c r="L56" s="9"/>
      <c r="M56" s="9"/>
      <c r="N56" s="9"/>
      <c r="O56" s="9"/>
    </row>
    <row r="57" spans="2:15" ht="15">
      <c r="B57" s="9"/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  <c r="N57" s="9"/>
      <c r="O57" s="9"/>
    </row>
    <row r="58" spans="2:15" ht="15">
      <c r="B58" s="9"/>
      <c r="C58" s="9"/>
      <c r="D58" s="9"/>
      <c r="E58" s="9"/>
      <c r="F58" s="9"/>
      <c r="G58" s="9"/>
      <c r="H58" s="9"/>
      <c r="I58" s="9"/>
      <c r="J58" s="9"/>
      <c r="K58" s="9"/>
      <c r="L58" s="9"/>
      <c r="M58" s="9"/>
      <c r="N58" s="9"/>
      <c r="O58" s="9"/>
    </row>
    <row r="59" spans="2:15" ht="15">
      <c r="B59" s="9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</row>
    <row r="60" spans="2:15" ht="15">
      <c r="B60" s="9"/>
      <c r="C60" s="9"/>
      <c r="D60" s="9"/>
      <c r="E60" s="9"/>
      <c r="F60" s="9"/>
      <c r="G60" s="9"/>
      <c r="H60" s="9"/>
      <c r="I60" s="9"/>
      <c r="J60" s="9"/>
      <c r="K60" s="9"/>
      <c r="L60" s="9"/>
      <c r="M60" s="9"/>
      <c r="N60" s="9"/>
      <c r="O60" s="9"/>
    </row>
    <row r="61" spans="2:15" ht="15">
      <c r="B61" s="9"/>
      <c r="C61" s="9"/>
      <c r="D61" s="9"/>
      <c r="E61" s="9"/>
      <c r="F61" s="9"/>
      <c r="G61" s="9"/>
      <c r="H61" s="9"/>
      <c r="I61" s="9"/>
      <c r="J61" s="9"/>
      <c r="K61" s="9"/>
      <c r="L61" s="9"/>
      <c r="M61" s="9"/>
      <c r="N61" s="9"/>
      <c r="O61" s="9"/>
    </row>
    <row r="62" spans="2:15" ht="15">
      <c r="B62" s="9"/>
      <c r="C62" s="9"/>
      <c r="D62" s="9"/>
      <c r="E62" s="9"/>
      <c r="F62" s="9"/>
      <c r="G62" s="9"/>
      <c r="H62" s="9"/>
      <c r="I62" s="9"/>
      <c r="J62" s="9"/>
      <c r="K62" s="9"/>
      <c r="L62" s="9"/>
      <c r="M62" s="9"/>
      <c r="N62" s="9"/>
      <c r="O62" s="9"/>
    </row>
    <row r="63" spans="2:15" ht="15">
      <c r="B63" s="9"/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  <c r="N63" s="9"/>
      <c r="O63" s="9"/>
    </row>
    <row r="64" spans="2:15" ht="15">
      <c r="B64" s="9"/>
      <c r="C64" s="9"/>
      <c r="D64" s="9"/>
      <c r="E64" s="9"/>
      <c r="F64" s="9"/>
      <c r="G64" s="9"/>
      <c r="H64" s="9"/>
      <c r="I64" s="9"/>
      <c r="J64" s="9"/>
      <c r="K64" s="9"/>
      <c r="L64" s="9"/>
      <c r="M64" s="9"/>
      <c r="N64" s="9"/>
      <c r="O64" s="9"/>
    </row>
    <row r="65" spans="2:15" ht="15">
      <c r="B65" s="9"/>
      <c r="C65" s="9"/>
      <c r="D65" s="9"/>
      <c r="E65" s="9"/>
      <c r="F65" s="9"/>
      <c r="G65" s="9"/>
      <c r="H65" s="9"/>
      <c r="I65" s="9"/>
      <c r="J65" s="9"/>
      <c r="K65" s="9"/>
      <c r="L65" s="9"/>
      <c r="M65" s="9"/>
      <c r="N65" s="9"/>
      <c r="O65" s="9"/>
    </row>
    <row r="66" spans="2:15" ht="15">
      <c r="B66" s="9"/>
      <c r="C66" s="9"/>
      <c r="D66" s="9"/>
      <c r="E66" s="9"/>
      <c r="F66" s="9"/>
      <c r="G66" s="9"/>
      <c r="H66" s="9"/>
      <c r="I66" s="9"/>
      <c r="J66" s="9"/>
      <c r="K66" s="9"/>
      <c r="L66" s="9"/>
      <c r="M66" s="9"/>
      <c r="N66" s="9"/>
      <c r="O66" s="9"/>
    </row>
    <row r="67" spans="2:15" ht="15">
      <c r="B67" s="9"/>
      <c r="C67" s="9"/>
      <c r="D67" s="9"/>
      <c r="E67" s="9"/>
      <c r="F67" s="9"/>
      <c r="G67" s="9"/>
      <c r="H67" s="9"/>
      <c r="I67" s="9"/>
      <c r="J67" s="9"/>
      <c r="K67" s="9"/>
      <c r="L67" s="9"/>
      <c r="M67" s="9"/>
      <c r="N67" s="9"/>
      <c r="O67" s="9"/>
    </row>
    <row r="68" spans="2:15" ht="15">
      <c r="B68" s="9"/>
      <c r="C68" s="9"/>
      <c r="D68" s="9"/>
      <c r="E68" s="9"/>
      <c r="F68" s="9"/>
      <c r="G68" s="9"/>
      <c r="H68" s="9"/>
      <c r="I68" s="9"/>
      <c r="J68" s="9"/>
      <c r="K68" s="9"/>
      <c r="L68" s="9"/>
      <c r="M68" s="9"/>
      <c r="N68" s="9"/>
      <c r="O68" s="9"/>
    </row>
    <row r="69" spans="2:15" ht="15">
      <c r="B69" s="9"/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  <c r="N69" s="9"/>
      <c r="O69" s="9"/>
    </row>
    <row r="70" spans="2:15" ht="15">
      <c r="B70" s="9"/>
      <c r="C70" s="9"/>
      <c r="D70" s="9"/>
      <c r="E70" s="9"/>
      <c r="F70" s="9"/>
      <c r="G70" s="9"/>
      <c r="H70" s="9"/>
      <c r="I70" s="9"/>
      <c r="J70" s="9"/>
      <c r="K70" s="9"/>
      <c r="L70" s="9"/>
      <c r="M70" s="9"/>
      <c r="N70" s="9"/>
      <c r="O70" s="9"/>
    </row>
    <row r="71" spans="2:15" ht="15"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2:15" ht="15">
      <c r="B72" s="9"/>
      <c r="C72" s="9"/>
      <c r="D72" s="9"/>
      <c r="E72" s="9"/>
      <c r="F72" s="9"/>
      <c r="G72" s="9"/>
      <c r="H72" s="9"/>
      <c r="I72" s="9"/>
      <c r="J72" s="9"/>
      <c r="K72" s="9"/>
      <c r="L72" s="9"/>
      <c r="M72" s="9"/>
      <c r="N72" s="9"/>
      <c r="O72" s="9"/>
    </row>
    <row r="73" spans="2:15" ht="15">
      <c r="B73" s="9"/>
      <c r="C73" s="9"/>
      <c r="D73" s="9"/>
      <c r="E73" s="9"/>
      <c r="F73" s="9"/>
      <c r="G73" s="9"/>
      <c r="H73" s="9"/>
      <c r="I73" s="9"/>
      <c r="J73" s="9"/>
      <c r="K73" s="9"/>
      <c r="L73" s="9"/>
      <c r="M73" s="9"/>
      <c r="N73" s="9"/>
      <c r="O73" s="9"/>
    </row>
    <row r="74" spans="2:15" ht="15">
      <c r="B74" s="9"/>
      <c r="C74" s="9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9"/>
    </row>
    <row r="75" spans="2:15" ht="15">
      <c r="B75" s="9"/>
      <c r="C75" s="9"/>
      <c r="D75" s="9"/>
      <c r="E75" s="9"/>
      <c r="F75" s="9"/>
      <c r="G75" s="9"/>
      <c r="H75" s="9"/>
      <c r="I75" s="9"/>
      <c r="J75" s="9"/>
      <c r="K75" s="9"/>
      <c r="L75" s="9"/>
      <c r="M75" s="9"/>
      <c r="N75" s="9"/>
      <c r="O75" s="9"/>
    </row>
    <row r="76" spans="2:15" ht="15">
      <c r="B76" s="9"/>
      <c r="C76" s="9"/>
      <c r="D76" s="9"/>
      <c r="E76" s="9"/>
      <c r="F76" s="9"/>
      <c r="G76" s="9"/>
      <c r="H76" s="9"/>
      <c r="I76" s="9"/>
      <c r="J76" s="9"/>
      <c r="K76" s="9"/>
      <c r="L76" s="9"/>
      <c r="M76" s="9"/>
      <c r="N76" s="9"/>
      <c r="O76" s="9"/>
    </row>
    <row r="77" spans="2:15" ht="15">
      <c r="B77" s="9"/>
      <c r="C77" s="9"/>
      <c r="D77" s="9"/>
      <c r="E77" s="9"/>
      <c r="F77" s="9"/>
      <c r="G77" s="9"/>
      <c r="H77" s="9"/>
      <c r="I77" s="9"/>
      <c r="J77" s="9"/>
      <c r="K77" s="9"/>
      <c r="L77" s="9"/>
      <c r="M77" s="9"/>
      <c r="N77" s="9"/>
      <c r="O77" s="9"/>
    </row>
    <row r="78" spans="2:15" ht="15">
      <c r="B78" s="9"/>
      <c r="C78" s="9"/>
      <c r="D78" s="9"/>
      <c r="E78" s="9"/>
      <c r="F78" s="9"/>
      <c r="G78" s="9"/>
      <c r="H78" s="9"/>
      <c r="I78" s="9"/>
      <c r="J78" s="9"/>
      <c r="K78" s="9"/>
      <c r="L78" s="9"/>
      <c r="M78" s="9"/>
      <c r="N78" s="9"/>
      <c r="O78" s="9"/>
    </row>
    <row r="79" spans="2:15" ht="15">
      <c r="B79" s="9"/>
      <c r="C79" s="9"/>
      <c r="D79" s="9"/>
      <c r="E79" s="9"/>
      <c r="F79" s="9"/>
      <c r="G79" s="9"/>
      <c r="H79" s="9"/>
      <c r="I79" s="9"/>
      <c r="J79" s="9"/>
      <c r="K79" s="9"/>
      <c r="L79" s="9"/>
      <c r="M79" s="9"/>
      <c r="N79" s="9"/>
      <c r="O79" s="9"/>
    </row>
    <row r="80" spans="2:15" ht="15">
      <c r="B80" s="9"/>
      <c r="C80" s="9"/>
      <c r="D80" s="9"/>
      <c r="E80" s="9"/>
      <c r="F80" s="9"/>
      <c r="G80" s="9"/>
      <c r="H80" s="9"/>
      <c r="I80" s="9"/>
      <c r="J80" s="9"/>
      <c r="K80" s="9"/>
      <c r="L80" s="9"/>
      <c r="M80" s="9"/>
      <c r="N80" s="9"/>
      <c r="O80" s="9"/>
    </row>
    <row r="81" spans="2:15" ht="15">
      <c r="B81" s="9"/>
      <c r="C81" s="9"/>
      <c r="D81" s="9"/>
      <c r="E81" s="9"/>
      <c r="F81" s="9"/>
      <c r="G81" s="9"/>
      <c r="H81" s="9"/>
      <c r="I81" s="9"/>
      <c r="J81" s="9"/>
      <c r="K81" s="9"/>
      <c r="L81" s="9"/>
      <c r="M81" s="9"/>
      <c r="N81" s="9"/>
      <c r="O81" s="9"/>
    </row>
    <row r="82" spans="2:15" ht="15">
      <c r="B82" s="9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</row>
    <row r="83" spans="2:15" ht="15">
      <c r="B83" s="9"/>
      <c r="C83" s="9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9"/>
    </row>
    <row r="84" spans="2:15" ht="15">
      <c r="B84" s="9"/>
      <c r="C84" s="9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9"/>
    </row>
    <row r="85" spans="2:15" ht="15">
      <c r="B85" s="9"/>
      <c r="C85" s="9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9"/>
    </row>
    <row r="86" spans="2:15" ht="15">
      <c r="B86" s="9"/>
      <c r="C86" s="9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9"/>
    </row>
  </sheetData>
  <sheetProtection/>
  <mergeCells count="84">
    <mergeCell ref="AB16:AC16"/>
    <mergeCell ref="P6:Q6"/>
    <mergeCell ref="P11:Q11"/>
    <mergeCell ref="P16:Q16"/>
    <mergeCell ref="N21:O21"/>
    <mergeCell ref="AB21:AC21"/>
    <mergeCell ref="N6:O6"/>
    <mergeCell ref="N11:O11"/>
    <mergeCell ref="N16:O16"/>
    <mergeCell ref="Z6:AA6"/>
    <mergeCell ref="Z11:AA11"/>
    <mergeCell ref="Z16:AA16"/>
    <mergeCell ref="Z21:AA21"/>
    <mergeCell ref="AB6:AC6"/>
    <mergeCell ref="AB11:AC11"/>
    <mergeCell ref="L6:M6"/>
    <mergeCell ref="L16:M16"/>
    <mergeCell ref="L21:M21"/>
    <mergeCell ref="X21:Y21"/>
    <mergeCell ref="R21:S21"/>
    <mergeCell ref="D16:E16"/>
    <mergeCell ref="F11:G11"/>
    <mergeCell ref="J6:K6"/>
    <mergeCell ref="F6:G6"/>
    <mergeCell ref="P21:Q21"/>
    <mergeCell ref="B21:C21"/>
    <mergeCell ref="D21:E21"/>
    <mergeCell ref="J21:K21"/>
    <mergeCell ref="H21:I21"/>
    <mergeCell ref="J11:K11"/>
    <mergeCell ref="F21:G21"/>
    <mergeCell ref="F16:G16"/>
    <mergeCell ref="J16:K16"/>
    <mergeCell ref="A11:A12"/>
    <mergeCell ref="B6:C6"/>
    <mergeCell ref="L11:M11"/>
    <mergeCell ref="A16:A17"/>
    <mergeCell ref="A21:A22"/>
    <mergeCell ref="B11:C11"/>
    <mergeCell ref="H11:I11"/>
    <mergeCell ref="H16:I16"/>
    <mergeCell ref="D11:E11"/>
    <mergeCell ref="B16:C16"/>
    <mergeCell ref="V21:W21"/>
    <mergeCell ref="A6:A7"/>
    <mergeCell ref="A3:K3"/>
    <mergeCell ref="T6:U6"/>
    <mergeCell ref="T11:U11"/>
    <mergeCell ref="T16:U16"/>
    <mergeCell ref="T21:U21"/>
    <mergeCell ref="X6:Y6"/>
    <mergeCell ref="X11:Y11"/>
    <mergeCell ref="X16:Y16"/>
    <mergeCell ref="R16:S16"/>
    <mergeCell ref="R11:S11"/>
    <mergeCell ref="V6:W6"/>
    <mergeCell ref="V11:W11"/>
    <mergeCell ref="AH21:AI21"/>
    <mergeCell ref="AD6:AE6"/>
    <mergeCell ref="AD11:AE11"/>
    <mergeCell ref="AD16:AE16"/>
    <mergeCell ref="AD21:AE21"/>
    <mergeCell ref="AF6:AG6"/>
    <mergeCell ref="AF11:AG11"/>
    <mergeCell ref="AF16:AG16"/>
    <mergeCell ref="AF21:AG21"/>
    <mergeCell ref="A1:AM1"/>
    <mergeCell ref="A2:AM2"/>
    <mergeCell ref="A4:AM4"/>
    <mergeCell ref="AH6:AI6"/>
    <mergeCell ref="AH11:AI11"/>
    <mergeCell ref="AH16:AI16"/>
    <mergeCell ref="V16:W16"/>
    <mergeCell ref="D6:E6"/>
    <mergeCell ref="H6:I6"/>
    <mergeCell ref="R6:S6"/>
    <mergeCell ref="AJ6:AK6"/>
    <mergeCell ref="AJ11:AK11"/>
    <mergeCell ref="AJ16:AK16"/>
    <mergeCell ref="AJ21:AK21"/>
    <mergeCell ref="AL6:AM6"/>
    <mergeCell ref="AL11:AM11"/>
    <mergeCell ref="AL16:AM16"/>
    <mergeCell ref="AL21:AM21"/>
  </mergeCells>
  <printOptions horizontalCentered="1"/>
  <pageMargins left="0.5" right="0.5" top="1" bottom="0" header="0.5" footer="0.5"/>
  <pageSetup fitToHeight="1" fitToWidth="1" horizontalDpi="600" verticalDpi="600" orientation="landscape" scale="70" r:id="rId1"/>
  <ignoredErrors>
    <ignoredError sqref="C10 C23:E24 C15 C20:D20 K23:K24 M23:M24 AG23:AG24 W23:W24 S23:S24 AA23:AA24 U23:U24 AE23:AE24 AL23:AL25 AH23:AH24 AJ23:AJ2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Illinois @ Springfield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LGRAN1</dc:creator>
  <cp:keywords/>
  <dc:description/>
  <cp:lastModifiedBy>Dorman, Laura Gransky</cp:lastModifiedBy>
  <cp:lastPrinted>2022-05-09T14:31:56Z</cp:lastPrinted>
  <dcterms:created xsi:type="dcterms:W3CDTF">2007-04-26T19:08:18Z</dcterms:created>
  <dcterms:modified xsi:type="dcterms:W3CDTF">2023-04-19T14:17:03Z</dcterms:modified>
  <cp:category/>
  <cp:version/>
  <cp:contentType/>
  <cp:contentStatus/>
</cp:coreProperties>
</file>