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010" windowWidth="15165" windowHeight="4290" activeTab="0"/>
  </bookViews>
  <sheets>
    <sheet name="All" sheetId="1" r:id="rId1"/>
    <sheet name="Underrepresented AP_CS" sheetId="2" state="hidden" r:id="rId2"/>
  </sheets>
  <definedNames>
    <definedName name="_xlnm.Print_Area" localSheetId="0">'All'!$A$1:$AM$56</definedName>
  </definedNames>
  <calcPr fullCalcOnLoad="1"/>
</workbook>
</file>

<file path=xl/sharedStrings.xml><?xml version="1.0" encoding="utf-8"?>
<sst xmlns="http://schemas.openxmlformats.org/spreadsheetml/2006/main" count="277" uniqueCount="32">
  <si>
    <t>Faculty</t>
  </si>
  <si>
    <t>Civil Service</t>
  </si>
  <si>
    <t>AIAN</t>
  </si>
  <si>
    <t>Black</t>
  </si>
  <si>
    <t>Hispanic</t>
  </si>
  <si>
    <t>White</t>
  </si>
  <si>
    <t>Unknown</t>
  </si>
  <si>
    <t>Total</t>
  </si>
  <si>
    <t>n</t>
  </si>
  <si>
    <t>%</t>
  </si>
  <si>
    <t>Academic Professionals</t>
  </si>
  <si>
    <t>All Full Time Staff Members</t>
  </si>
  <si>
    <t>University of Illinois at Springfield</t>
  </si>
  <si>
    <t>Source of Faculty data:  Provost's Office.</t>
  </si>
  <si>
    <t xml:space="preserve">Source of AP &amp; Civil Service data:  UOPB October pay files.  </t>
  </si>
  <si>
    <t xml:space="preserve">Race/Ethnic of NRA inlcudes all employees with a citzenship description of Non-resident Alien, Adjusted in Status, or Resident Alien - IRS only.  </t>
  </si>
  <si>
    <t>Multi-Race</t>
  </si>
  <si>
    <t>--</t>
  </si>
  <si>
    <r>
      <t xml:space="preserve">1 </t>
    </r>
    <r>
      <rPr>
        <sz val="10"/>
        <rFont val="Times New Roman"/>
        <family val="1"/>
      </rPr>
      <t xml:space="preserve">Starting in fall 2010, the federal government changed the process by which race/ethnicity data are reported.  Now, employees are asked to report on their ethnicity first (Hispanic or not), and then select one or more race categories.  Persons indicating they are of Hispanic ethnicity are reported as such (i.e. their race is ignored).  Those who indicate they are not of Hispanic origin are reported in the race category selected.  If more than one race category is selected, they are reported as "multi race".  </t>
    </r>
  </si>
  <si>
    <t>Native HI/Other</t>
  </si>
  <si>
    <t>Asian</t>
  </si>
  <si>
    <t>Academic Professional</t>
  </si>
  <si>
    <t xml:space="preserve"> Full-Time AP &amp; Civil Service Staff Members from an Underrepresented Group</t>
  </si>
  <si>
    <t>HC</t>
  </si>
  <si>
    <t xml:space="preserve">Note:  Includes Black or African American, American Indian/Alaska Native, Hispanic or Latino, Native Hawaiian or Other Pacific Islander, and others who report being of two or more races.  </t>
  </si>
  <si>
    <t>Source:  UOPB October pay files</t>
  </si>
  <si>
    <t>University of Illinois Springfield</t>
  </si>
  <si>
    <t xml:space="preserve">Note:  Post-doctoral scholars and dissertation fellows are excluded.  </t>
  </si>
  <si>
    <t xml:space="preserve">Note:  Faculty on a semester leave of absence are excluded.  Faculty on sabbatical are included.  </t>
  </si>
  <si>
    <t>US Non-Resident</t>
  </si>
  <si>
    <t>Fall 2013 - Fall 2022</t>
  </si>
  <si>
    <r>
      <t>IPEDS Race/Ethnicity</t>
    </r>
    <r>
      <rPr>
        <b/>
        <vertAlign val="superscript"/>
        <sz val="11"/>
        <rFont val="Times New Roman"/>
        <family val="1"/>
      </rPr>
      <t>1</t>
    </r>
    <r>
      <rPr>
        <b/>
        <sz val="11"/>
        <rFont val="Times New Roman"/>
        <family val="1"/>
      </rPr>
      <t xml:space="preserve"> of Full Time Employees, by Employment Group</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</si>
</sst>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6">
    <font>
      <sz val="10"/>
      <name val="Arial"/>
      <family val="0"/>
    </font>
    <font>
      <u val="single"/>
      <sz val="10"/>
      <color indexed="12"/>
      <name val="Arial"/>
      <family val="2"/>
    </font>
    <font>
      <u val="single"/>
      <sz val="10"/>
      <color indexed="36"/>
      <name val="Arial"/>
      <family val="2"/>
    </font>
    <font>
      <b/>
      <sz val="10"/>
      <name val="Times New Roman"/>
      <family val="1"/>
    </font>
    <font>
      <sz val="10"/>
      <name val="Times New Roman"/>
      <family val="1"/>
    </font>
    <font>
      <sz val="11"/>
      <name val="Times New Roman"/>
      <family val="1"/>
    </font>
    <font>
      <b/>
      <sz val="11"/>
      <name val="Times New Roman"/>
      <family val="1"/>
    </font>
    <font>
      <sz val="8"/>
      <name val="Arial"/>
      <family val="2"/>
    </font>
    <font>
      <b/>
      <sz val="12"/>
      <name val="Times New Roman"/>
      <family val="1"/>
    </font>
    <font>
      <vertAlign val="superscript"/>
      <sz val="10"/>
      <name val="Times New Roman"/>
      <family val="1"/>
    </font>
    <font>
      <b/>
      <vertAlign val="superscript"/>
      <sz val="11"/>
      <name val="Times New Roman"/>
      <family val="1"/>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style="double"/>
      <right style="thin"/>
      <top style="hair"/>
      <bottom style="hair"/>
    </border>
    <border>
      <left style="double"/>
      <right style="thin"/>
      <top style="hair"/>
      <bottom style="double"/>
    </border>
    <border>
      <left>
        <color indexed="63"/>
      </left>
      <right style="hair"/>
      <top style="thin"/>
      <bottom style="thin"/>
    </border>
    <border>
      <left style="hair"/>
      <right style="hair"/>
      <top style="thin"/>
      <bottom style="thin"/>
    </border>
    <border>
      <left style="hair"/>
      <right style="double"/>
      <top style="thin"/>
      <bottom style="thin"/>
    </border>
    <border>
      <left style="double"/>
      <right style="thin"/>
      <top>
        <color indexed="63"/>
      </top>
      <bottom style="hair"/>
    </border>
    <border>
      <left style="hair"/>
      <right style="hair"/>
      <top>
        <color indexed="63"/>
      </top>
      <bottom style="hair"/>
    </border>
    <border>
      <left style="hair"/>
      <right style="hair"/>
      <top style="hair"/>
      <bottom style="hair"/>
    </border>
    <border>
      <left style="hair"/>
      <right style="double"/>
      <top>
        <color indexed="63"/>
      </top>
      <bottom style="hair"/>
    </border>
    <border>
      <left style="hair"/>
      <right style="double"/>
      <top style="hair"/>
      <bottom style="hair"/>
    </border>
    <border>
      <left style="hair"/>
      <right style="hair"/>
      <top style="hair"/>
      <bottom style="thin"/>
    </border>
    <border>
      <left style="hair"/>
      <right style="double"/>
      <top style="hair"/>
      <bottom style="thin"/>
    </border>
    <border>
      <left style="hair"/>
      <right style="hair"/>
      <top style="hair"/>
      <bottom style="double"/>
    </border>
    <border>
      <left style="hair"/>
      <right style="double"/>
      <top style="hair"/>
      <bottom style="double"/>
    </border>
    <border>
      <left>
        <color indexed="63"/>
      </left>
      <right style="hair"/>
      <top>
        <color indexed="63"/>
      </top>
      <bottom style="hair"/>
    </border>
    <border>
      <left>
        <color indexed="63"/>
      </left>
      <right style="hair"/>
      <top style="hair"/>
      <bottom style="hair"/>
    </border>
    <border>
      <left>
        <color indexed="63"/>
      </left>
      <right style="hair"/>
      <top style="hair"/>
      <bottom style="double"/>
    </border>
    <border>
      <left style="thin"/>
      <right style="hair"/>
      <top style="hair"/>
      <bottom style="thin"/>
    </border>
    <border>
      <left style="thin"/>
      <right style="hair"/>
      <top style="thin"/>
      <bottom style="thin"/>
    </border>
    <border>
      <left style="thin"/>
      <right style="hair"/>
      <top>
        <color indexed="63"/>
      </top>
      <bottom style="thin"/>
    </border>
    <border>
      <left style="hair"/>
      <right style="hair"/>
      <top>
        <color indexed="63"/>
      </top>
      <bottom style="thin"/>
    </border>
    <border>
      <left style="hair"/>
      <right style="double"/>
      <top>
        <color indexed="63"/>
      </top>
      <bottom style="thin"/>
    </border>
    <border>
      <left>
        <color indexed="63"/>
      </left>
      <right style="hair"/>
      <top>
        <color indexed="63"/>
      </top>
      <bottom style="thin"/>
    </border>
    <border>
      <left>
        <color indexed="63"/>
      </left>
      <right style="hair"/>
      <top style="hair"/>
      <bottom style="thin"/>
    </border>
    <border>
      <left style="double"/>
      <right style="thin"/>
      <top>
        <color indexed="63"/>
      </top>
      <bottom style="thin"/>
    </border>
    <border>
      <left style="double"/>
      <right style="thin"/>
      <top style="double"/>
      <bottom>
        <color indexed="63"/>
      </bottom>
    </border>
    <border>
      <left style="hair"/>
      <right style="thin"/>
      <top style="thin"/>
      <bottom style="thin"/>
    </border>
    <border>
      <left style="hair"/>
      <right style="thin"/>
      <top>
        <color indexed="63"/>
      </top>
      <bottom style="hair"/>
    </border>
    <border>
      <left style="hair"/>
      <right style="thin"/>
      <top style="hair"/>
      <bottom style="double"/>
    </border>
    <border>
      <left style="hair"/>
      <right>
        <color indexed="63"/>
      </right>
      <top style="thin"/>
      <bottom style="thin"/>
    </border>
    <border>
      <left style="hair"/>
      <right>
        <color indexed="63"/>
      </right>
      <top>
        <color indexed="63"/>
      </top>
      <bottom style="hair"/>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style="hair"/>
      <right>
        <color indexed="63"/>
      </right>
      <top style="hair"/>
      <bottom style="double"/>
    </border>
    <border>
      <left>
        <color indexed="63"/>
      </left>
      <right style="hair"/>
      <top style="double"/>
      <bottom style="thin"/>
    </border>
    <border>
      <left style="hair"/>
      <right style="hair"/>
      <top style="double"/>
      <bottom style="thin"/>
    </border>
    <border>
      <left style="double"/>
      <right style="thin"/>
      <top style="thin"/>
      <bottom>
        <color indexed="63"/>
      </bottom>
    </border>
    <border>
      <left style="hair"/>
      <right>
        <color indexed="63"/>
      </right>
      <top style="double"/>
      <bottom style="thin"/>
    </border>
    <border>
      <left>
        <color indexed="63"/>
      </left>
      <right>
        <color indexed="63"/>
      </right>
      <top style="double"/>
      <bottom>
        <color indexed="63"/>
      </bottom>
    </border>
    <border>
      <left style="hair"/>
      <right style="double"/>
      <top style="double"/>
      <bottom style="thin"/>
    </border>
    <border>
      <left style="hair"/>
      <right style="thin"/>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03">
    <xf numFmtId="0" fontId="0" fillId="0" borderId="0" xfId="0" applyAlignment="1">
      <alignment/>
    </xf>
    <xf numFmtId="0" fontId="4" fillId="0" borderId="0" xfId="0" applyFont="1" applyAlignment="1">
      <alignment/>
    </xf>
    <xf numFmtId="0" fontId="3" fillId="0" borderId="10" xfId="0" applyFont="1" applyBorder="1" applyAlignment="1">
      <alignment/>
    </xf>
    <xf numFmtId="0" fontId="5" fillId="33" borderId="11" xfId="0" applyFont="1" applyFill="1" applyBorder="1" applyAlignment="1">
      <alignment horizontal="right"/>
    </xf>
    <xf numFmtId="0" fontId="5" fillId="33" borderId="12" xfId="0" applyFont="1" applyFill="1" applyBorder="1" applyAlignment="1">
      <alignment horizontal="right"/>
    </xf>
    <xf numFmtId="0" fontId="6" fillId="33" borderId="13" xfId="0" applyFont="1" applyFill="1" applyBorder="1" applyAlignment="1">
      <alignment horizontal="center"/>
    </xf>
    <xf numFmtId="0" fontId="6" fillId="33" borderId="14" xfId="0" applyFont="1" applyFill="1" applyBorder="1" applyAlignment="1">
      <alignment horizontal="center"/>
    </xf>
    <xf numFmtId="0" fontId="6" fillId="33" borderId="15" xfId="0" applyFont="1" applyFill="1" applyBorder="1" applyAlignment="1">
      <alignment horizontal="center"/>
    </xf>
    <xf numFmtId="0" fontId="5" fillId="33" borderId="16" xfId="0" applyFont="1" applyFill="1" applyBorder="1" applyAlignment="1">
      <alignment horizontal="left" indent="1"/>
    </xf>
    <xf numFmtId="0" fontId="5" fillId="33" borderId="11" xfId="0" applyFont="1" applyFill="1" applyBorder="1" applyAlignment="1">
      <alignment horizontal="left" indent="1"/>
    </xf>
    <xf numFmtId="0" fontId="5" fillId="0" borderId="0" xfId="0" applyFont="1" applyAlignment="1">
      <alignment/>
    </xf>
    <xf numFmtId="164" fontId="5" fillId="0" borderId="17" xfId="59" applyNumberFormat="1" applyFont="1" applyBorder="1" applyAlignment="1">
      <alignment/>
    </xf>
    <xf numFmtId="164" fontId="5" fillId="0" borderId="18" xfId="59" applyNumberFormat="1" applyFont="1" applyBorder="1" applyAlignment="1">
      <alignment/>
    </xf>
    <xf numFmtId="164" fontId="5" fillId="0" borderId="19" xfId="59" applyNumberFormat="1" applyFont="1" applyBorder="1" applyAlignment="1">
      <alignment/>
    </xf>
    <xf numFmtId="164" fontId="5" fillId="0" borderId="20" xfId="59" applyNumberFormat="1" applyFont="1" applyBorder="1" applyAlignment="1">
      <alignment/>
    </xf>
    <xf numFmtId="164" fontId="5" fillId="0" borderId="21" xfId="59" applyNumberFormat="1" applyFont="1" applyBorder="1" applyAlignment="1">
      <alignment/>
    </xf>
    <xf numFmtId="164" fontId="5" fillId="0" borderId="22" xfId="59" applyNumberFormat="1" applyFont="1" applyBorder="1" applyAlignment="1">
      <alignment/>
    </xf>
    <xf numFmtId="164" fontId="5" fillId="0" borderId="23" xfId="59" applyNumberFormat="1" applyFont="1" applyBorder="1" applyAlignment="1">
      <alignment/>
    </xf>
    <xf numFmtId="164" fontId="5" fillId="0" borderId="24" xfId="59" applyNumberFormat="1" applyFont="1" applyBorder="1" applyAlignment="1">
      <alignment/>
    </xf>
    <xf numFmtId="0" fontId="5" fillId="0" borderId="25" xfId="0" applyFont="1" applyBorder="1" applyAlignment="1">
      <alignment horizontal="right" indent="1"/>
    </xf>
    <xf numFmtId="0" fontId="5" fillId="0" borderId="17" xfId="0" applyFont="1" applyBorder="1" applyAlignment="1">
      <alignment horizontal="right" indent="1"/>
    </xf>
    <xf numFmtId="0" fontId="5" fillId="0" borderId="26" xfId="0" applyFont="1" applyBorder="1" applyAlignment="1">
      <alignment horizontal="right" indent="1"/>
    </xf>
    <xf numFmtId="0" fontId="5" fillId="0" borderId="18" xfId="0" applyFont="1" applyBorder="1" applyAlignment="1">
      <alignment horizontal="right" indent="1"/>
    </xf>
    <xf numFmtId="0" fontId="5" fillId="0" borderId="27" xfId="0" applyFont="1" applyBorder="1" applyAlignment="1">
      <alignment horizontal="right" indent="1"/>
    </xf>
    <xf numFmtId="0" fontId="5" fillId="0" borderId="23" xfId="0" applyFont="1" applyBorder="1" applyAlignment="1">
      <alignment horizontal="right" indent="1"/>
    </xf>
    <xf numFmtId="0" fontId="5" fillId="0" borderId="28" xfId="0" applyFont="1" applyBorder="1" applyAlignment="1">
      <alignment horizontal="right" indent="1"/>
    </xf>
    <xf numFmtId="0" fontId="5" fillId="0" borderId="21" xfId="0" applyFont="1" applyBorder="1" applyAlignment="1">
      <alignment horizontal="right" indent="1"/>
    </xf>
    <xf numFmtId="0" fontId="6" fillId="33" borderId="29" xfId="0" applyFont="1" applyFill="1" applyBorder="1" applyAlignment="1">
      <alignment horizontal="center"/>
    </xf>
    <xf numFmtId="0" fontId="6" fillId="33" borderId="30" xfId="0" applyFont="1" applyFill="1" applyBorder="1" applyAlignment="1">
      <alignment horizontal="center"/>
    </xf>
    <xf numFmtId="0" fontId="6" fillId="33" borderId="31" xfId="0" applyFont="1" applyFill="1" applyBorder="1" applyAlignment="1">
      <alignment horizontal="center"/>
    </xf>
    <xf numFmtId="0" fontId="6" fillId="33" borderId="32" xfId="0" applyFont="1" applyFill="1" applyBorder="1" applyAlignment="1">
      <alignment horizontal="center"/>
    </xf>
    <xf numFmtId="0" fontId="6" fillId="33" borderId="33" xfId="0" applyFont="1" applyFill="1" applyBorder="1" applyAlignment="1">
      <alignment horizontal="center"/>
    </xf>
    <xf numFmtId="0" fontId="5" fillId="0" borderId="34" xfId="0" applyFont="1" applyBorder="1" applyAlignment="1">
      <alignment horizontal="right" indent="1"/>
    </xf>
    <xf numFmtId="0" fontId="5" fillId="0" borderId="18" xfId="0" applyFont="1" applyBorder="1" applyAlignment="1" quotePrefix="1">
      <alignment horizontal="center"/>
    </xf>
    <xf numFmtId="164" fontId="5" fillId="0" borderId="18" xfId="59" applyNumberFormat="1" applyFont="1" applyBorder="1" applyAlignment="1" quotePrefix="1">
      <alignment horizontal="center"/>
    </xf>
    <xf numFmtId="164" fontId="5" fillId="0" borderId="17" xfId="59" applyNumberFormat="1" applyFont="1" applyBorder="1" applyAlignment="1">
      <alignment horizontal="center"/>
    </xf>
    <xf numFmtId="0" fontId="5" fillId="0" borderId="26" xfId="0" applyFont="1" applyBorder="1" applyAlignment="1" quotePrefix="1">
      <alignment horizontal="right" indent="1"/>
    </xf>
    <xf numFmtId="164" fontId="5" fillId="0" borderId="17" xfId="59" applyNumberFormat="1" applyFont="1" applyBorder="1" applyAlignment="1" quotePrefix="1">
      <alignment/>
    </xf>
    <xf numFmtId="0" fontId="5" fillId="0" borderId="26" xfId="0" applyFont="1" applyBorder="1" applyAlignment="1" quotePrefix="1">
      <alignment horizontal="center"/>
    </xf>
    <xf numFmtId="164" fontId="5" fillId="0" borderId="17" xfId="59" applyNumberFormat="1" applyFont="1" applyBorder="1" applyAlignment="1" quotePrefix="1">
      <alignment horizontal="center"/>
    </xf>
    <xf numFmtId="0" fontId="5" fillId="0" borderId="16" xfId="0" applyFont="1" applyBorder="1" applyAlignment="1">
      <alignment/>
    </xf>
    <xf numFmtId="0" fontId="5" fillId="0" borderId="12" xfId="0" applyFont="1" applyBorder="1" applyAlignment="1">
      <alignment/>
    </xf>
    <xf numFmtId="0" fontId="5" fillId="0" borderId="24" xfId="0" applyFont="1" applyBorder="1" applyAlignment="1">
      <alignment horizontal="center"/>
    </xf>
    <xf numFmtId="0" fontId="5" fillId="0" borderId="19" xfId="0" applyFont="1" applyBorder="1" applyAlignment="1">
      <alignment horizontal="center"/>
    </xf>
    <xf numFmtId="0" fontId="5" fillId="0" borderId="15" xfId="0" applyFont="1" applyBorder="1" applyAlignment="1">
      <alignment horizontal="center"/>
    </xf>
    <xf numFmtId="0" fontId="5" fillId="0" borderId="13" xfId="0" applyFont="1" applyBorder="1" applyAlignment="1">
      <alignment horizontal="center"/>
    </xf>
    <xf numFmtId="164" fontId="5" fillId="0" borderId="25" xfId="0" applyNumberFormat="1" applyFont="1" applyBorder="1" applyAlignment="1">
      <alignment horizontal="center"/>
    </xf>
    <xf numFmtId="164" fontId="5" fillId="0" borderId="27" xfId="0" applyNumberFormat="1" applyFont="1" applyBorder="1" applyAlignment="1">
      <alignment horizontal="center"/>
    </xf>
    <xf numFmtId="0" fontId="5" fillId="0" borderId="35" xfId="0" applyFont="1" applyBorder="1" applyAlignment="1">
      <alignment/>
    </xf>
    <xf numFmtId="0" fontId="4" fillId="0" borderId="36" xfId="0" applyFont="1" applyBorder="1" applyAlignment="1">
      <alignment/>
    </xf>
    <xf numFmtId="0" fontId="5" fillId="0" borderId="37" xfId="0" applyFont="1" applyBorder="1" applyAlignment="1">
      <alignment horizontal="center"/>
    </xf>
    <xf numFmtId="0" fontId="5" fillId="0" borderId="38" xfId="0" applyFont="1" applyBorder="1" applyAlignment="1">
      <alignment horizontal="center"/>
    </xf>
    <xf numFmtId="0" fontId="5" fillId="0" borderId="39" xfId="0" applyFont="1" applyBorder="1" applyAlignment="1">
      <alignment horizontal="center"/>
    </xf>
    <xf numFmtId="0" fontId="0" fillId="0" borderId="0" xfId="0" applyAlignment="1">
      <alignment/>
    </xf>
    <xf numFmtId="0" fontId="0" fillId="0" borderId="0" xfId="0" applyAlignment="1">
      <alignment wrapText="1"/>
    </xf>
    <xf numFmtId="0" fontId="6" fillId="33" borderId="40" xfId="0" applyFont="1" applyFill="1" applyBorder="1" applyAlignment="1">
      <alignment horizontal="center"/>
    </xf>
    <xf numFmtId="164" fontId="5" fillId="0" borderId="41" xfId="59" applyNumberFormat="1" applyFont="1" applyBorder="1" applyAlignment="1">
      <alignment/>
    </xf>
    <xf numFmtId="164" fontId="5" fillId="0" borderId="42" xfId="59" applyNumberFormat="1" applyFont="1" applyBorder="1" applyAlignment="1">
      <alignment/>
    </xf>
    <xf numFmtId="0" fontId="6" fillId="33" borderId="43" xfId="0" applyFont="1" applyFill="1" applyBorder="1" applyAlignment="1">
      <alignment horizontal="center"/>
    </xf>
    <xf numFmtId="164" fontId="5" fillId="0" borderId="44" xfId="59" applyNumberFormat="1" applyFont="1" applyBorder="1" applyAlignment="1">
      <alignment/>
    </xf>
    <xf numFmtId="164" fontId="5" fillId="0" borderId="45" xfId="59" applyNumberFormat="1" applyFont="1" applyBorder="1" applyAlignment="1">
      <alignment/>
    </xf>
    <xf numFmtId="0" fontId="3" fillId="0" borderId="0" xfId="0" applyFont="1" applyBorder="1" applyAlignment="1">
      <alignment/>
    </xf>
    <xf numFmtId="0" fontId="5" fillId="0" borderId="41" xfId="59" applyNumberFormat="1" applyFont="1" applyBorder="1" applyAlignment="1">
      <alignment horizontal="right" indent="1"/>
    </xf>
    <xf numFmtId="0" fontId="5" fillId="0" borderId="42" xfId="59" applyNumberFormat="1" applyFont="1" applyBorder="1" applyAlignment="1">
      <alignment horizontal="right" indent="1"/>
    </xf>
    <xf numFmtId="0" fontId="5" fillId="0" borderId="44" xfId="59" applyNumberFormat="1" applyFont="1" applyBorder="1" applyAlignment="1">
      <alignment horizontal="right" indent="1"/>
    </xf>
    <xf numFmtId="0" fontId="5" fillId="0" borderId="45" xfId="59" applyNumberFormat="1" applyFont="1" applyBorder="1" applyAlignment="1">
      <alignment horizontal="right" indent="1"/>
    </xf>
    <xf numFmtId="164" fontId="5" fillId="0" borderId="25" xfId="59" applyNumberFormat="1" applyFont="1" applyBorder="1" applyAlignment="1">
      <alignment/>
    </xf>
    <xf numFmtId="164" fontId="5" fillId="0" borderId="26" xfId="59" applyNumberFormat="1" applyFont="1" applyBorder="1" applyAlignment="1">
      <alignment/>
    </xf>
    <xf numFmtId="164" fontId="5" fillId="0" borderId="34" xfId="59" applyNumberFormat="1" applyFont="1" applyBorder="1" applyAlignment="1">
      <alignment/>
    </xf>
    <xf numFmtId="164" fontId="5" fillId="0" borderId="27" xfId="59" applyNumberFormat="1" applyFont="1" applyBorder="1" applyAlignment="1">
      <alignment/>
    </xf>
    <xf numFmtId="0" fontId="0" fillId="0" borderId="0" xfId="0" applyBorder="1" applyAlignment="1">
      <alignment/>
    </xf>
    <xf numFmtId="0" fontId="6" fillId="33" borderId="46" xfId="0" applyFont="1" applyFill="1" applyBorder="1" applyAlignment="1">
      <alignment horizontal="center"/>
    </xf>
    <xf numFmtId="0" fontId="6" fillId="33" borderId="13" xfId="0" applyFont="1" applyFill="1" applyBorder="1" applyAlignment="1">
      <alignment horizontal="center"/>
    </xf>
    <xf numFmtId="0" fontId="6" fillId="33" borderId="33" xfId="0" applyFont="1" applyFill="1" applyBorder="1" applyAlignment="1">
      <alignment horizontal="center"/>
    </xf>
    <xf numFmtId="0" fontId="6" fillId="33" borderId="47" xfId="0" applyFont="1" applyFill="1" applyBorder="1" applyAlignment="1">
      <alignment horizontal="center"/>
    </xf>
    <xf numFmtId="0" fontId="6" fillId="33" borderId="14" xfId="0" applyFont="1" applyFill="1" applyBorder="1" applyAlignment="1">
      <alignment horizontal="center"/>
    </xf>
    <xf numFmtId="0" fontId="6" fillId="33" borderId="31" xfId="0" applyFont="1" applyFill="1" applyBorder="1" applyAlignment="1">
      <alignment horizontal="center"/>
    </xf>
    <xf numFmtId="0" fontId="6" fillId="33" borderId="48" xfId="0" applyFont="1" applyFill="1" applyBorder="1" applyAlignment="1">
      <alignment wrapText="1"/>
    </xf>
    <xf numFmtId="0" fontId="6" fillId="33" borderId="35" xfId="0" applyFont="1" applyFill="1" applyBorder="1" applyAlignment="1">
      <alignment/>
    </xf>
    <xf numFmtId="0" fontId="6" fillId="33" borderId="49" xfId="0" applyFont="1" applyFill="1" applyBorder="1" applyAlignment="1">
      <alignment horizontal="center"/>
    </xf>
    <xf numFmtId="0" fontId="6" fillId="33" borderId="40" xfId="0" applyFont="1" applyFill="1" applyBorder="1" applyAlignment="1">
      <alignment horizontal="center"/>
    </xf>
    <xf numFmtId="0" fontId="6" fillId="33" borderId="48" xfId="0" applyFont="1" applyFill="1" applyBorder="1" applyAlignment="1">
      <alignment/>
    </xf>
    <xf numFmtId="0" fontId="6" fillId="33" borderId="35" xfId="0" applyFont="1" applyFill="1" applyBorder="1" applyAlignment="1">
      <alignment wrapText="1"/>
    </xf>
    <xf numFmtId="0" fontId="4" fillId="0" borderId="50" xfId="0" applyFont="1" applyBorder="1" applyAlignment="1">
      <alignment/>
    </xf>
    <xf numFmtId="0" fontId="0" fillId="0" borderId="50" xfId="0" applyBorder="1" applyAlignment="1">
      <alignment/>
    </xf>
    <xf numFmtId="0" fontId="4" fillId="0" borderId="0" xfId="0" applyFont="1" applyAlignment="1">
      <alignment/>
    </xf>
    <xf numFmtId="0" fontId="0" fillId="0" borderId="0" xfId="0" applyAlignment="1">
      <alignment/>
    </xf>
    <xf numFmtId="0" fontId="6" fillId="33" borderId="29" xfId="0" applyFont="1" applyFill="1" applyBorder="1" applyAlignment="1">
      <alignment horizontal="center"/>
    </xf>
    <xf numFmtId="0" fontId="6" fillId="33" borderId="36" xfId="0" applyFont="1" applyFill="1" applyBorder="1" applyAlignment="1">
      <alignment/>
    </xf>
    <xf numFmtId="0" fontId="6" fillId="33" borderId="30" xfId="0" applyFont="1" applyFill="1" applyBorder="1" applyAlignment="1">
      <alignment horizontal="center"/>
    </xf>
    <xf numFmtId="0" fontId="9" fillId="0" borderId="0" xfId="0" applyFont="1" applyAlignment="1">
      <alignment wrapText="1"/>
    </xf>
    <xf numFmtId="0" fontId="4" fillId="0" borderId="0" xfId="0" applyFont="1" applyAlignment="1">
      <alignment wrapText="1"/>
    </xf>
    <xf numFmtId="0" fontId="6" fillId="33" borderId="43" xfId="0" applyFont="1" applyFill="1" applyBorder="1" applyAlignment="1">
      <alignment horizontal="center"/>
    </xf>
    <xf numFmtId="0" fontId="6" fillId="33" borderId="51" xfId="0" applyFont="1" applyFill="1" applyBorder="1" applyAlignment="1">
      <alignment horizontal="center"/>
    </xf>
    <xf numFmtId="0" fontId="6" fillId="33" borderId="15" xfId="0" applyFont="1" applyFill="1" applyBorder="1" applyAlignment="1">
      <alignment horizontal="center"/>
    </xf>
    <xf numFmtId="0" fontId="6" fillId="33" borderId="32" xfId="0" applyFont="1" applyFill="1" applyBorder="1" applyAlignment="1">
      <alignment horizontal="center"/>
    </xf>
    <xf numFmtId="0" fontId="0" fillId="0" borderId="0" xfId="0" applyAlignment="1">
      <alignment wrapText="1"/>
    </xf>
    <xf numFmtId="0" fontId="8" fillId="0" borderId="0" xfId="0" applyFont="1" applyAlignment="1">
      <alignment horizontal="center"/>
    </xf>
    <xf numFmtId="0" fontId="6" fillId="0" borderId="0" xfId="0" applyFont="1" applyAlignment="1">
      <alignment horizontal="center"/>
    </xf>
    <xf numFmtId="0" fontId="6" fillId="0" borderId="0" xfId="0" applyFont="1" applyBorder="1" applyAlignment="1">
      <alignment horizontal="center"/>
    </xf>
    <xf numFmtId="0" fontId="8" fillId="0" borderId="46" xfId="0" applyFont="1" applyBorder="1" applyAlignment="1">
      <alignment horizontal="center"/>
    </xf>
    <xf numFmtId="0" fontId="11" fillId="0" borderId="52" xfId="0" applyFont="1" applyBorder="1" applyAlignment="1">
      <alignment horizontal="center"/>
    </xf>
    <xf numFmtId="0" fontId="11" fillId="0" borderId="51"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M115"/>
  <sheetViews>
    <sheetView tabSelected="1" workbookViewId="0" topLeftCell="A1">
      <selection activeCell="Z12" sqref="Z12"/>
    </sheetView>
  </sheetViews>
  <sheetFormatPr defaultColWidth="9.140625" defaultRowHeight="12.75"/>
  <cols>
    <col min="1" max="1" width="17.421875" style="1" customWidth="1"/>
    <col min="2" max="12" width="7.7109375" style="1" hidden="1" customWidth="1"/>
    <col min="13" max="13" width="9.00390625" style="1" hidden="1" customWidth="1"/>
    <col min="14" max="19" width="7.7109375" style="1" hidden="1" customWidth="1"/>
    <col min="20" max="39" width="7.7109375" style="1" customWidth="1"/>
    <col min="40" max="16384" width="9.140625" style="1" customWidth="1"/>
  </cols>
  <sheetData>
    <row r="1" spans="1:39" ht="15.75">
      <c r="A1" s="97" t="s">
        <v>26</v>
      </c>
      <c r="B1" s="97"/>
      <c r="C1" s="97"/>
      <c r="D1" s="97"/>
      <c r="E1" s="97"/>
      <c r="F1" s="97"/>
      <c r="G1" s="97"/>
      <c r="H1" s="97"/>
      <c r="I1" s="97"/>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row>
    <row r="2" spans="1:39" ht="16.5">
      <c r="A2" s="98" t="s">
        <v>31</v>
      </c>
      <c r="B2" s="98"/>
      <c r="C2" s="98"/>
      <c r="D2" s="98"/>
      <c r="E2" s="98"/>
      <c r="F2" s="98"/>
      <c r="G2" s="98"/>
      <c r="H2" s="98"/>
      <c r="I2" s="98"/>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row>
    <row r="3" spans="1:39" ht="14.25">
      <c r="A3" s="99" t="s">
        <v>30</v>
      </c>
      <c r="B3" s="99"/>
      <c r="C3" s="99"/>
      <c r="D3" s="99"/>
      <c r="E3" s="99"/>
      <c r="F3" s="99"/>
      <c r="G3" s="99"/>
      <c r="H3" s="99"/>
      <c r="I3" s="99"/>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row>
    <row r="4" spans="1:21" ht="16.5" customHeight="1" thickBot="1">
      <c r="A4" s="2"/>
      <c r="B4" s="2"/>
      <c r="C4" s="2"/>
      <c r="D4" s="2"/>
      <c r="E4" s="2"/>
      <c r="F4" s="2"/>
      <c r="G4" s="2"/>
      <c r="H4" s="2"/>
      <c r="I4" s="2"/>
      <c r="J4" s="2"/>
      <c r="K4" s="2"/>
      <c r="L4" s="2"/>
      <c r="M4" s="2"/>
      <c r="N4" s="2"/>
      <c r="O4" s="2"/>
      <c r="P4" s="2"/>
      <c r="Q4" s="2"/>
      <c r="R4" s="2"/>
      <c r="S4" s="2"/>
      <c r="T4" s="61"/>
      <c r="U4" s="61"/>
    </row>
    <row r="5" spans="1:39" ht="15" thickTop="1">
      <c r="A5" s="88" t="s">
        <v>0</v>
      </c>
      <c r="B5" s="71">
        <v>2004</v>
      </c>
      <c r="C5" s="74"/>
      <c r="D5" s="74">
        <v>2005</v>
      </c>
      <c r="E5" s="74"/>
      <c r="F5" s="74">
        <v>2006</v>
      </c>
      <c r="G5" s="74"/>
      <c r="H5" s="74">
        <v>2007</v>
      </c>
      <c r="I5" s="74"/>
      <c r="J5" s="74">
        <v>2008</v>
      </c>
      <c r="K5" s="74"/>
      <c r="L5" s="71">
        <v>2009</v>
      </c>
      <c r="M5" s="74"/>
      <c r="N5" s="74">
        <v>2010</v>
      </c>
      <c r="O5" s="74"/>
      <c r="P5" s="74">
        <v>2011</v>
      </c>
      <c r="Q5" s="74"/>
      <c r="R5" s="71">
        <v>2012</v>
      </c>
      <c r="S5" s="79"/>
      <c r="T5" s="79">
        <v>2013</v>
      </c>
      <c r="U5" s="71"/>
      <c r="V5" s="74">
        <v>2014</v>
      </c>
      <c r="W5" s="74"/>
      <c r="X5" s="71">
        <v>2015</v>
      </c>
      <c r="Y5" s="71"/>
      <c r="Z5" s="74">
        <v>2016</v>
      </c>
      <c r="AA5" s="74"/>
      <c r="AB5" s="74">
        <v>2017</v>
      </c>
      <c r="AC5" s="74"/>
      <c r="AD5" s="71">
        <v>2018</v>
      </c>
      <c r="AE5" s="71"/>
      <c r="AF5" s="74">
        <v>2019</v>
      </c>
      <c r="AG5" s="74"/>
      <c r="AH5" s="71">
        <v>2020</v>
      </c>
      <c r="AI5" s="71"/>
      <c r="AJ5" s="74">
        <v>2021</v>
      </c>
      <c r="AK5" s="74"/>
      <c r="AL5" s="71">
        <v>2022</v>
      </c>
      <c r="AM5" s="93"/>
    </row>
    <row r="6" spans="1:39" ht="14.25">
      <c r="A6" s="78"/>
      <c r="B6" s="5" t="s">
        <v>8</v>
      </c>
      <c r="C6" s="6" t="s">
        <v>9</v>
      </c>
      <c r="D6" s="6" t="s">
        <v>8</v>
      </c>
      <c r="E6" s="6" t="s">
        <v>9</v>
      </c>
      <c r="F6" s="6" t="s">
        <v>8</v>
      </c>
      <c r="G6" s="6" t="s">
        <v>9</v>
      </c>
      <c r="H6" s="6" t="s">
        <v>8</v>
      </c>
      <c r="I6" s="6" t="s">
        <v>9</v>
      </c>
      <c r="J6" s="5" t="s">
        <v>8</v>
      </c>
      <c r="K6" s="6" t="s">
        <v>9</v>
      </c>
      <c r="L6" s="5" t="s">
        <v>8</v>
      </c>
      <c r="M6" s="6" t="s">
        <v>9</v>
      </c>
      <c r="N6" s="5" t="s">
        <v>8</v>
      </c>
      <c r="O6" s="6" t="s">
        <v>9</v>
      </c>
      <c r="P6" s="5" t="s">
        <v>8</v>
      </c>
      <c r="Q6" s="6" t="s">
        <v>9</v>
      </c>
      <c r="R6" s="5" t="s">
        <v>8</v>
      </c>
      <c r="S6" s="55" t="s">
        <v>9</v>
      </c>
      <c r="T6" s="55" t="s">
        <v>8</v>
      </c>
      <c r="U6" s="55" t="s">
        <v>9</v>
      </c>
      <c r="V6" s="6" t="s">
        <v>8</v>
      </c>
      <c r="W6" s="6" t="s">
        <v>9</v>
      </c>
      <c r="X6" s="5" t="s">
        <v>8</v>
      </c>
      <c r="Y6" s="5" t="s">
        <v>9</v>
      </c>
      <c r="Z6" s="6" t="s">
        <v>8</v>
      </c>
      <c r="AA6" s="6" t="s">
        <v>9</v>
      </c>
      <c r="AB6" s="5" t="s">
        <v>8</v>
      </c>
      <c r="AC6" s="6" t="s">
        <v>9</v>
      </c>
      <c r="AD6" s="5" t="s">
        <v>8</v>
      </c>
      <c r="AE6" s="5" t="s">
        <v>9</v>
      </c>
      <c r="AF6" s="5" t="s">
        <v>8</v>
      </c>
      <c r="AG6" s="6" t="s">
        <v>9</v>
      </c>
      <c r="AH6" s="5" t="s">
        <v>8</v>
      </c>
      <c r="AI6" s="5" t="s">
        <v>9</v>
      </c>
      <c r="AJ6" s="6" t="s">
        <v>8</v>
      </c>
      <c r="AK6" s="6" t="s">
        <v>9</v>
      </c>
      <c r="AL6" s="5" t="s">
        <v>8</v>
      </c>
      <c r="AM6" s="7" t="s">
        <v>9</v>
      </c>
    </row>
    <row r="7" spans="1:39" ht="15" customHeight="1">
      <c r="A7" s="8" t="s">
        <v>29</v>
      </c>
      <c r="B7" s="19">
        <v>11</v>
      </c>
      <c r="C7" s="11">
        <f>(B7/$B$16)</f>
        <v>0.06666666666666667</v>
      </c>
      <c r="D7" s="20">
        <v>14</v>
      </c>
      <c r="E7" s="11">
        <f>(D7/$D$16)</f>
        <v>0.0782122905027933</v>
      </c>
      <c r="F7" s="20">
        <v>15</v>
      </c>
      <c r="G7" s="11">
        <f>(F7/$F$16)</f>
        <v>0.07537688442211055</v>
      </c>
      <c r="H7" s="20">
        <v>17</v>
      </c>
      <c r="I7" s="11">
        <f>(H7/$H$16)</f>
        <v>0.08333333333333333</v>
      </c>
      <c r="J7" s="19">
        <v>18</v>
      </c>
      <c r="K7" s="11">
        <f>(J7/$J$16)</f>
        <v>0.0861244019138756</v>
      </c>
      <c r="L7" s="19">
        <v>15</v>
      </c>
      <c r="M7" s="11">
        <f>(L7/$L$16)</f>
        <v>0.07109004739336493</v>
      </c>
      <c r="N7" s="19">
        <v>10</v>
      </c>
      <c r="O7" s="11">
        <f aca="true" t="shared" si="0" ref="O7:O15">(N7/$N$16)</f>
        <v>0.05181347150259067</v>
      </c>
      <c r="P7" s="19">
        <v>11</v>
      </c>
      <c r="Q7" s="11">
        <f aca="true" t="shared" si="1" ref="Q7:Q15">(P7/$P$16)</f>
        <v>0.052884615384615384</v>
      </c>
      <c r="R7" s="19">
        <v>13</v>
      </c>
      <c r="S7" s="56">
        <f>(R7/$R$16)</f>
        <v>0.06074766355140187</v>
      </c>
      <c r="T7" s="62">
        <v>13</v>
      </c>
      <c r="U7" s="56">
        <f>(T7/$T$16)</f>
        <v>0.05963302752293578</v>
      </c>
      <c r="V7" s="20">
        <v>17</v>
      </c>
      <c r="W7" s="11">
        <f>(V7/$V$16)</f>
        <v>0.0794392523364486</v>
      </c>
      <c r="X7" s="19">
        <v>21</v>
      </c>
      <c r="Y7" s="66">
        <f>(X7/$X$16)</f>
        <v>0.09417040358744394</v>
      </c>
      <c r="Z7" s="20">
        <v>21</v>
      </c>
      <c r="AA7" s="11">
        <f>(Z7/$Z$16)</f>
        <v>0.09545454545454546</v>
      </c>
      <c r="AB7" s="19">
        <v>24</v>
      </c>
      <c r="AC7" s="11">
        <f>(AB7/$AB$16)</f>
        <v>0.11162790697674418</v>
      </c>
      <c r="AD7" s="19">
        <v>20</v>
      </c>
      <c r="AE7" s="66">
        <f>AD7/$AD$16</f>
        <v>0.0947867298578199</v>
      </c>
      <c r="AF7" s="19">
        <v>24</v>
      </c>
      <c r="AG7" s="11">
        <f>(AF7/$AF$16)</f>
        <v>0.11650485436893204</v>
      </c>
      <c r="AH7" s="19">
        <v>26</v>
      </c>
      <c r="AI7" s="66">
        <f>(AH7/$AH$16)</f>
        <v>0.12682926829268293</v>
      </c>
      <c r="AJ7" s="20">
        <v>23</v>
      </c>
      <c r="AK7" s="66">
        <f>(AJ7/$AJ$16)</f>
        <v>0.11616161616161616</v>
      </c>
      <c r="AL7" s="19">
        <v>25</v>
      </c>
      <c r="AM7" s="13">
        <f>(AL7/$AL$16)</f>
        <v>0.12376237623762376</v>
      </c>
    </row>
    <row r="8" spans="1:39" ht="15" customHeight="1">
      <c r="A8" s="9" t="s">
        <v>3</v>
      </c>
      <c r="B8" s="21">
        <v>11</v>
      </c>
      <c r="C8" s="12">
        <f>(B8/$B$16)</f>
        <v>0.06666666666666667</v>
      </c>
      <c r="D8" s="22">
        <v>12</v>
      </c>
      <c r="E8" s="12">
        <f>(D8/$D$16)</f>
        <v>0.0670391061452514</v>
      </c>
      <c r="F8" s="22">
        <v>13</v>
      </c>
      <c r="G8" s="11">
        <f>(F8/$F$16)</f>
        <v>0.06532663316582915</v>
      </c>
      <c r="H8" s="22">
        <v>9</v>
      </c>
      <c r="I8" s="12">
        <f>(H8/$H$16)</f>
        <v>0.04411764705882353</v>
      </c>
      <c r="J8" s="21">
        <v>8</v>
      </c>
      <c r="K8" s="11">
        <f>(J8/$J$16)</f>
        <v>0.03827751196172249</v>
      </c>
      <c r="L8" s="21">
        <v>9</v>
      </c>
      <c r="M8" s="11">
        <f>(L8/$L$16)</f>
        <v>0.04265402843601896</v>
      </c>
      <c r="N8" s="21">
        <v>7</v>
      </c>
      <c r="O8" s="11">
        <f t="shared" si="0"/>
        <v>0.03626943005181347</v>
      </c>
      <c r="P8" s="21">
        <v>7</v>
      </c>
      <c r="Q8" s="11">
        <f t="shared" si="1"/>
        <v>0.03365384615384615</v>
      </c>
      <c r="R8" s="21">
        <v>10</v>
      </c>
      <c r="S8" s="56">
        <f aca="true" t="shared" si="2" ref="S8:S15">(R8/$R$16)</f>
        <v>0.04672897196261682</v>
      </c>
      <c r="T8" s="62">
        <v>8</v>
      </c>
      <c r="U8" s="56">
        <f>(T8/$T$16)</f>
        <v>0.03669724770642202</v>
      </c>
      <c r="V8" s="22">
        <v>9</v>
      </c>
      <c r="W8" s="11">
        <f aca="true" t="shared" si="3" ref="W8:W15">(V8/$V$16)</f>
        <v>0.04205607476635514</v>
      </c>
      <c r="X8" s="19">
        <v>9</v>
      </c>
      <c r="Y8" s="66">
        <f aca="true" t="shared" si="4" ref="Y8:Y15">(X8/$X$16)</f>
        <v>0.04035874439461883</v>
      </c>
      <c r="Z8" s="22">
        <v>9</v>
      </c>
      <c r="AA8" s="11">
        <f aca="true" t="shared" si="5" ref="AA8:AA15">(Z8/$Z$16)</f>
        <v>0.04090909090909091</v>
      </c>
      <c r="AB8" s="21">
        <v>7</v>
      </c>
      <c r="AC8" s="11">
        <f aca="true" t="shared" si="6" ref="AC8:AC15">(AB8/$AB$16)</f>
        <v>0.03255813953488372</v>
      </c>
      <c r="AD8" s="19">
        <v>9</v>
      </c>
      <c r="AE8" s="66">
        <f aca="true" t="shared" si="7" ref="AE8:AE15">AD8/$AD$16</f>
        <v>0.04265402843601896</v>
      </c>
      <c r="AF8" s="21">
        <v>9</v>
      </c>
      <c r="AG8" s="11">
        <f aca="true" t="shared" si="8" ref="AG8:AG15">(AF8/$AF$16)</f>
        <v>0.043689320388349516</v>
      </c>
      <c r="AH8" s="19">
        <v>9</v>
      </c>
      <c r="AI8" s="66">
        <f aca="true" t="shared" si="9" ref="AI8:AI15">(AH8/$AH$16)</f>
        <v>0.04390243902439024</v>
      </c>
      <c r="AJ8" s="22">
        <v>6</v>
      </c>
      <c r="AK8" s="66">
        <f aca="true" t="shared" si="10" ref="AK8:AK15">(AJ8/$AJ$16)</f>
        <v>0.030303030303030304</v>
      </c>
      <c r="AL8" s="21">
        <v>6</v>
      </c>
      <c r="AM8" s="13">
        <f aca="true" t="shared" si="11" ref="AM8:AM15">(AL8/$AL$16)</f>
        <v>0.0297029702970297</v>
      </c>
    </row>
    <row r="9" spans="1:39" ht="15" customHeight="1">
      <c r="A9" s="9" t="s">
        <v>2</v>
      </c>
      <c r="B9" s="21">
        <v>1</v>
      </c>
      <c r="C9" s="12">
        <f>(B9/$B$16)</f>
        <v>0.006060606060606061</v>
      </c>
      <c r="D9" s="22">
        <v>2</v>
      </c>
      <c r="E9" s="12">
        <f>(D9/$D$16)</f>
        <v>0.0111731843575419</v>
      </c>
      <c r="F9" s="22">
        <v>2</v>
      </c>
      <c r="G9" s="11">
        <f>(F9/$F$16)</f>
        <v>0.010050251256281407</v>
      </c>
      <c r="H9" s="22">
        <v>2</v>
      </c>
      <c r="I9" s="12">
        <f>(H9/$H$16)</f>
        <v>0.00980392156862745</v>
      </c>
      <c r="J9" s="21">
        <v>3</v>
      </c>
      <c r="K9" s="11">
        <f>(J9/$J$16)</f>
        <v>0.014354066985645933</v>
      </c>
      <c r="L9" s="21">
        <v>3</v>
      </c>
      <c r="M9" s="11">
        <f>(L9/$L$16)</f>
        <v>0.014218009478672985</v>
      </c>
      <c r="N9" s="21">
        <v>2</v>
      </c>
      <c r="O9" s="11">
        <f t="shared" si="0"/>
        <v>0.010362694300518135</v>
      </c>
      <c r="P9" s="21">
        <v>2</v>
      </c>
      <c r="Q9" s="11">
        <f t="shared" si="1"/>
        <v>0.009615384615384616</v>
      </c>
      <c r="R9" s="21">
        <v>1</v>
      </c>
      <c r="S9" s="56">
        <f t="shared" si="2"/>
        <v>0.004672897196261682</v>
      </c>
      <c r="T9" s="62">
        <v>2</v>
      </c>
      <c r="U9" s="56">
        <f aca="true" t="shared" si="12" ref="U9:U15">(T9/$T$16)</f>
        <v>0.009174311926605505</v>
      </c>
      <c r="V9" s="22">
        <v>1</v>
      </c>
      <c r="W9" s="11">
        <f t="shared" si="3"/>
        <v>0.004672897196261682</v>
      </c>
      <c r="X9" s="19">
        <v>1</v>
      </c>
      <c r="Y9" s="66">
        <f t="shared" si="4"/>
        <v>0.004484304932735426</v>
      </c>
      <c r="Z9" s="22">
        <v>1</v>
      </c>
      <c r="AA9" s="11">
        <f t="shared" si="5"/>
        <v>0.004545454545454545</v>
      </c>
      <c r="AB9" s="21">
        <v>1</v>
      </c>
      <c r="AC9" s="11">
        <f t="shared" si="6"/>
        <v>0.004651162790697674</v>
      </c>
      <c r="AD9" s="19">
        <v>1</v>
      </c>
      <c r="AE9" s="66">
        <f t="shared" si="7"/>
        <v>0.004739336492890996</v>
      </c>
      <c r="AF9" s="21">
        <v>1</v>
      </c>
      <c r="AG9" s="11">
        <f t="shared" si="8"/>
        <v>0.0048543689320388345</v>
      </c>
      <c r="AH9" s="19">
        <v>0</v>
      </c>
      <c r="AI9" s="66">
        <f t="shared" si="9"/>
        <v>0</v>
      </c>
      <c r="AJ9" s="22">
        <v>0</v>
      </c>
      <c r="AK9" s="66">
        <f t="shared" si="10"/>
        <v>0</v>
      </c>
      <c r="AL9" s="21">
        <v>0</v>
      </c>
      <c r="AM9" s="13">
        <f t="shared" si="11"/>
        <v>0</v>
      </c>
    </row>
    <row r="10" spans="1:39" ht="15" customHeight="1">
      <c r="A10" s="9" t="s">
        <v>20</v>
      </c>
      <c r="B10" s="21">
        <v>4</v>
      </c>
      <c r="C10" s="12">
        <f>(B10/$B$16)</f>
        <v>0.024242424242424242</v>
      </c>
      <c r="D10" s="22">
        <v>6</v>
      </c>
      <c r="E10" s="12">
        <f>(D10/$D$16)</f>
        <v>0.0335195530726257</v>
      </c>
      <c r="F10" s="22">
        <v>12</v>
      </c>
      <c r="G10" s="11">
        <f>(F10/$F$16)</f>
        <v>0.06030150753768844</v>
      </c>
      <c r="H10" s="22">
        <v>13</v>
      </c>
      <c r="I10" s="12">
        <f>(H10/$H$16)</f>
        <v>0.06372549019607843</v>
      </c>
      <c r="J10" s="21">
        <v>14</v>
      </c>
      <c r="K10" s="11">
        <f>(J10/$J$16)</f>
        <v>0.06698564593301436</v>
      </c>
      <c r="L10" s="21">
        <f>10+3+3</f>
        <v>16</v>
      </c>
      <c r="M10" s="11">
        <f>(L10/$L$16)</f>
        <v>0.07582938388625593</v>
      </c>
      <c r="N10" s="21">
        <v>18</v>
      </c>
      <c r="O10" s="11">
        <f t="shared" si="0"/>
        <v>0.09326424870466321</v>
      </c>
      <c r="P10" s="21">
        <v>20</v>
      </c>
      <c r="Q10" s="11">
        <f t="shared" si="1"/>
        <v>0.09615384615384616</v>
      </c>
      <c r="R10" s="21">
        <v>20</v>
      </c>
      <c r="S10" s="56">
        <f t="shared" si="2"/>
        <v>0.09345794392523364</v>
      </c>
      <c r="T10" s="62">
        <v>21</v>
      </c>
      <c r="U10" s="56">
        <f t="shared" si="12"/>
        <v>0.0963302752293578</v>
      </c>
      <c r="V10" s="22">
        <v>20</v>
      </c>
      <c r="W10" s="11">
        <f t="shared" si="3"/>
        <v>0.09345794392523364</v>
      </c>
      <c r="X10" s="19">
        <v>19</v>
      </c>
      <c r="Y10" s="66">
        <f t="shared" si="4"/>
        <v>0.08520179372197309</v>
      </c>
      <c r="Z10" s="22">
        <v>19</v>
      </c>
      <c r="AA10" s="11">
        <f t="shared" si="5"/>
        <v>0.08636363636363636</v>
      </c>
      <c r="AB10" s="21">
        <v>19</v>
      </c>
      <c r="AC10" s="11">
        <f t="shared" si="6"/>
        <v>0.08837209302325581</v>
      </c>
      <c r="AD10" s="19">
        <v>17</v>
      </c>
      <c r="AE10" s="66">
        <f t="shared" si="7"/>
        <v>0.08056872037914692</v>
      </c>
      <c r="AF10" s="21">
        <v>18</v>
      </c>
      <c r="AG10" s="11">
        <f t="shared" si="8"/>
        <v>0.08737864077669903</v>
      </c>
      <c r="AH10" s="19">
        <v>21</v>
      </c>
      <c r="AI10" s="66">
        <f t="shared" si="9"/>
        <v>0.1024390243902439</v>
      </c>
      <c r="AJ10" s="22">
        <v>23</v>
      </c>
      <c r="AK10" s="66">
        <f t="shared" si="10"/>
        <v>0.11616161616161616</v>
      </c>
      <c r="AL10" s="21">
        <v>24</v>
      </c>
      <c r="AM10" s="13">
        <f t="shared" si="11"/>
        <v>0.1188118811881188</v>
      </c>
    </row>
    <row r="11" spans="1:39" ht="15" customHeight="1">
      <c r="A11" s="9" t="s">
        <v>19</v>
      </c>
      <c r="B11" s="21"/>
      <c r="C11" s="12"/>
      <c r="D11" s="22"/>
      <c r="E11" s="12"/>
      <c r="F11" s="22"/>
      <c r="G11" s="11"/>
      <c r="H11" s="22"/>
      <c r="I11" s="12"/>
      <c r="J11" s="36" t="s">
        <v>17</v>
      </c>
      <c r="K11" s="37" t="s">
        <v>17</v>
      </c>
      <c r="L11" s="36" t="s">
        <v>17</v>
      </c>
      <c r="M11" s="37" t="s">
        <v>17</v>
      </c>
      <c r="N11" s="21">
        <v>0</v>
      </c>
      <c r="O11" s="11">
        <f t="shared" si="0"/>
        <v>0</v>
      </c>
      <c r="P11" s="21">
        <v>0</v>
      </c>
      <c r="Q11" s="11">
        <f t="shared" si="1"/>
        <v>0</v>
      </c>
      <c r="R11" s="21">
        <v>0</v>
      </c>
      <c r="S11" s="56">
        <f t="shared" si="2"/>
        <v>0</v>
      </c>
      <c r="T11" s="62">
        <v>0</v>
      </c>
      <c r="U11" s="56">
        <f t="shared" si="12"/>
        <v>0</v>
      </c>
      <c r="V11" s="22">
        <v>0</v>
      </c>
      <c r="W11" s="11">
        <f t="shared" si="3"/>
        <v>0</v>
      </c>
      <c r="X11" s="19">
        <v>0</v>
      </c>
      <c r="Y11" s="66">
        <f t="shared" si="4"/>
        <v>0</v>
      </c>
      <c r="Z11" s="22">
        <v>0</v>
      </c>
      <c r="AA11" s="11">
        <f t="shared" si="5"/>
        <v>0</v>
      </c>
      <c r="AB11" s="21">
        <v>0</v>
      </c>
      <c r="AC11" s="11">
        <f t="shared" si="6"/>
        <v>0</v>
      </c>
      <c r="AD11" s="19">
        <v>0</v>
      </c>
      <c r="AE11" s="66">
        <f t="shared" si="7"/>
        <v>0</v>
      </c>
      <c r="AF11" s="21">
        <v>0</v>
      </c>
      <c r="AG11" s="11">
        <f t="shared" si="8"/>
        <v>0</v>
      </c>
      <c r="AH11" s="19">
        <v>0</v>
      </c>
      <c r="AI11" s="66">
        <f t="shared" si="9"/>
        <v>0</v>
      </c>
      <c r="AJ11" s="22">
        <v>0</v>
      </c>
      <c r="AK11" s="66">
        <f t="shared" si="10"/>
        <v>0</v>
      </c>
      <c r="AL11" s="21">
        <v>0</v>
      </c>
      <c r="AM11" s="13">
        <f t="shared" si="11"/>
        <v>0</v>
      </c>
    </row>
    <row r="12" spans="1:39" ht="15" customHeight="1">
      <c r="A12" s="9" t="s">
        <v>4</v>
      </c>
      <c r="B12" s="21">
        <v>2</v>
      </c>
      <c r="C12" s="12">
        <f>(B12/$B$16)</f>
        <v>0.012121212121212121</v>
      </c>
      <c r="D12" s="22">
        <v>2</v>
      </c>
      <c r="E12" s="12">
        <f>(D12/$D$16)</f>
        <v>0.0111731843575419</v>
      </c>
      <c r="F12" s="22">
        <v>3</v>
      </c>
      <c r="G12" s="11">
        <f>(F12/$F$16)</f>
        <v>0.01507537688442211</v>
      </c>
      <c r="H12" s="22">
        <v>4</v>
      </c>
      <c r="I12" s="12">
        <f>(H12/$H$16)</f>
        <v>0.0196078431372549</v>
      </c>
      <c r="J12" s="21">
        <v>6</v>
      </c>
      <c r="K12" s="11">
        <f>(J12/$J$16)</f>
        <v>0.028708133971291867</v>
      </c>
      <c r="L12" s="21">
        <f>7</f>
        <v>7</v>
      </c>
      <c r="M12" s="11">
        <f>(L12/$L$16)</f>
        <v>0.03317535545023697</v>
      </c>
      <c r="N12" s="21">
        <v>7</v>
      </c>
      <c r="O12" s="11">
        <f t="shared" si="0"/>
        <v>0.03626943005181347</v>
      </c>
      <c r="P12" s="21">
        <v>6</v>
      </c>
      <c r="Q12" s="11">
        <f t="shared" si="1"/>
        <v>0.028846153846153848</v>
      </c>
      <c r="R12" s="21">
        <v>8</v>
      </c>
      <c r="S12" s="56">
        <f t="shared" si="2"/>
        <v>0.037383177570093455</v>
      </c>
      <c r="T12" s="62">
        <v>6</v>
      </c>
      <c r="U12" s="56">
        <f t="shared" si="12"/>
        <v>0.027522935779816515</v>
      </c>
      <c r="V12" s="22">
        <v>5</v>
      </c>
      <c r="W12" s="11">
        <f t="shared" si="3"/>
        <v>0.02336448598130841</v>
      </c>
      <c r="X12" s="19">
        <v>4</v>
      </c>
      <c r="Y12" s="66">
        <f t="shared" si="4"/>
        <v>0.017937219730941704</v>
      </c>
      <c r="Z12" s="22">
        <v>3</v>
      </c>
      <c r="AA12" s="11">
        <f t="shared" si="5"/>
        <v>0.013636363636363636</v>
      </c>
      <c r="AB12" s="21">
        <v>4</v>
      </c>
      <c r="AC12" s="11">
        <f t="shared" si="6"/>
        <v>0.018604651162790697</v>
      </c>
      <c r="AD12" s="19">
        <v>4</v>
      </c>
      <c r="AE12" s="66">
        <f t="shared" si="7"/>
        <v>0.018957345971563982</v>
      </c>
      <c r="AF12" s="21">
        <v>6</v>
      </c>
      <c r="AG12" s="11">
        <f t="shared" si="8"/>
        <v>0.02912621359223301</v>
      </c>
      <c r="AH12" s="19">
        <v>7</v>
      </c>
      <c r="AI12" s="66">
        <f t="shared" si="9"/>
        <v>0.03414634146341464</v>
      </c>
      <c r="AJ12" s="22">
        <v>5</v>
      </c>
      <c r="AK12" s="66">
        <f t="shared" si="10"/>
        <v>0.025252525252525252</v>
      </c>
      <c r="AL12" s="21">
        <v>6</v>
      </c>
      <c r="AM12" s="13">
        <f t="shared" si="11"/>
        <v>0.0297029702970297</v>
      </c>
    </row>
    <row r="13" spans="1:39" ht="15" customHeight="1">
      <c r="A13" s="9" t="s">
        <v>5</v>
      </c>
      <c r="B13" s="21">
        <v>135</v>
      </c>
      <c r="C13" s="12">
        <f>(B13/$B$16)</f>
        <v>0.8181818181818182</v>
      </c>
      <c r="D13" s="22">
        <v>142</v>
      </c>
      <c r="E13" s="12">
        <f>(D13/$D$16)</f>
        <v>0.7932960893854749</v>
      </c>
      <c r="F13" s="22">
        <v>153</v>
      </c>
      <c r="G13" s="11">
        <f>(F13/$F$16)</f>
        <v>0.7688442211055276</v>
      </c>
      <c r="H13" s="22">
        <v>158</v>
      </c>
      <c r="I13" s="12">
        <f>(H13/$H$16)</f>
        <v>0.7745098039215687</v>
      </c>
      <c r="J13" s="21">
        <v>159</v>
      </c>
      <c r="K13" s="11">
        <f>(J13/$J$16)</f>
        <v>0.7607655502392344</v>
      </c>
      <c r="L13" s="21">
        <v>158</v>
      </c>
      <c r="M13" s="11">
        <f>(L13/$L$16)</f>
        <v>0.7488151658767772</v>
      </c>
      <c r="N13" s="21">
        <v>146</v>
      </c>
      <c r="O13" s="11">
        <f t="shared" si="0"/>
        <v>0.7564766839378239</v>
      </c>
      <c r="P13" s="21">
        <v>159</v>
      </c>
      <c r="Q13" s="11">
        <f t="shared" si="1"/>
        <v>0.7644230769230769</v>
      </c>
      <c r="R13" s="21">
        <v>160</v>
      </c>
      <c r="S13" s="56">
        <f t="shared" si="2"/>
        <v>0.7476635514018691</v>
      </c>
      <c r="T13" s="62">
        <v>165</v>
      </c>
      <c r="U13" s="56">
        <f t="shared" si="12"/>
        <v>0.7568807339449541</v>
      </c>
      <c r="V13" s="22">
        <v>159</v>
      </c>
      <c r="W13" s="11">
        <f t="shared" si="3"/>
        <v>0.7429906542056075</v>
      </c>
      <c r="X13" s="19">
        <v>166</v>
      </c>
      <c r="Y13" s="66">
        <f t="shared" si="4"/>
        <v>0.7443946188340808</v>
      </c>
      <c r="Z13" s="22">
        <v>164</v>
      </c>
      <c r="AA13" s="11">
        <f t="shared" si="5"/>
        <v>0.7454545454545455</v>
      </c>
      <c r="AB13" s="21">
        <v>156</v>
      </c>
      <c r="AC13" s="11">
        <f t="shared" si="6"/>
        <v>0.7255813953488373</v>
      </c>
      <c r="AD13" s="19">
        <v>155</v>
      </c>
      <c r="AE13" s="66">
        <f t="shared" si="7"/>
        <v>0.7345971563981043</v>
      </c>
      <c r="AF13" s="21">
        <v>143</v>
      </c>
      <c r="AG13" s="11">
        <f t="shared" si="8"/>
        <v>0.6941747572815534</v>
      </c>
      <c r="AH13" s="19">
        <v>137</v>
      </c>
      <c r="AI13" s="66">
        <f t="shared" si="9"/>
        <v>0.6682926829268293</v>
      </c>
      <c r="AJ13" s="22">
        <v>137</v>
      </c>
      <c r="AK13" s="66">
        <f t="shared" si="10"/>
        <v>0.6919191919191919</v>
      </c>
      <c r="AL13" s="21">
        <v>137</v>
      </c>
      <c r="AM13" s="13">
        <f t="shared" si="11"/>
        <v>0.6782178217821783</v>
      </c>
    </row>
    <row r="14" spans="1:39" ht="15" customHeight="1">
      <c r="A14" s="9" t="s">
        <v>6</v>
      </c>
      <c r="B14" s="21">
        <v>1</v>
      </c>
      <c r="C14" s="12">
        <f>(B14/$B$16)</f>
        <v>0.006060606060606061</v>
      </c>
      <c r="D14" s="22">
        <v>1</v>
      </c>
      <c r="E14" s="12">
        <f>(D14/$D$16)</f>
        <v>0.00558659217877095</v>
      </c>
      <c r="F14" s="22">
        <v>1</v>
      </c>
      <c r="G14" s="11">
        <f>(F14/$F$16)</f>
        <v>0.005025125628140704</v>
      </c>
      <c r="H14" s="22">
        <v>1</v>
      </c>
      <c r="I14" s="12">
        <f>(H14/$H$16)</f>
        <v>0.004901960784313725</v>
      </c>
      <c r="J14" s="21">
        <v>1</v>
      </c>
      <c r="K14" s="11">
        <f>(J14/$J$16)</f>
        <v>0.004784688995215311</v>
      </c>
      <c r="L14" s="21">
        <v>3</v>
      </c>
      <c r="M14" s="11">
        <f>(L14/$L$16)</f>
        <v>0.014218009478672985</v>
      </c>
      <c r="N14" s="21">
        <v>1</v>
      </c>
      <c r="O14" s="11">
        <f t="shared" si="0"/>
        <v>0.0051813471502590676</v>
      </c>
      <c r="P14" s="21">
        <v>1</v>
      </c>
      <c r="Q14" s="11">
        <f t="shared" si="1"/>
        <v>0.004807692307692308</v>
      </c>
      <c r="R14" s="21">
        <v>0</v>
      </c>
      <c r="S14" s="56">
        <f t="shared" si="2"/>
        <v>0</v>
      </c>
      <c r="T14" s="62">
        <v>1</v>
      </c>
      <c r="U14" s="56">
        <f t="shared" si="12"/>
        <v>0.0045871559633027525</v>
      </c>
      <c r="V14" s="22">
        <v>1</v>
      </c>
      <c r="W14" s="11">
        <f t="shared" si="3"/>
        <v>0.004672897196261682</v>
      </c>
      <c r="X14" s="19">
        <v>2</v>
      </c>
      <c r="Y14" s="66">
        <f t="shared" si="4"/>
        <v>0.008968609865470852</v>
      </c>
      <c r="Z14" s="22">
        <v>1</v>
      </c>
      <c r="AA14" s="11">
        <f t="shared" si="5"/>
        <v>0.004545454545454545</v>
      </c>
      <c r="AB14" s="21">
        <v>2</v>
      </c>
      <c r="AC14" s="11">
        <f t="shared" si="6"/>
        <v>0.009302325581395349</v>
      </c>
      <c r="AD14" s="19">
        <v>2</v>
      </c>
      <c r="AE14" s="66">
        <f t="shared" si="7"/>
        <v>0.009478672985781991</v>
      </c>
      <c r="AF14" s="21">
        <v>2</v>
      </c>
      <c r="AG14" s="11">
        <f t="shared" si="8"/>
        <v>0.009708737864077669</v>
      </c>
      <c r="AH14" s="19">
        <v>2</v>
      </c>
      <c r="AI14" s="66">
        <f t="shared" si="9"/>
        <v>0.00975609756097561</v>
      </c>
      <c r="AJ14" s="22">
        <v>2</v>
      </c>
      <c r="AK14" s="66">
        <f t="shared" si="10"/>
        <v>0.010101010101010102</v>
      </c>
      <c r="AL14" s="21">
        <v>2</v>
      </c>
      <c r="AM14" s="13">
        <f t="shared" si="11"/>
        <v>0.009900990099009901</v>
      </c>
    </row>
    <row r="15" spans="1:39" ht="15" customHeight="1">
      <c r="A15" s="9" t="s">
        <v>16</v>
      </c>
      <c r="B15" s="21"/>
      <c r="C15" s="12"/>
      <c r="D15" s="33" t="s">
        <v>17</v>
      </c>
      <c r="E15" s="34" t="s">
        <v>17</v>
      </c>
      <c r="F15" s="33" t="s">
        <v>17</v>
      </c>
      <c r="G15" s="34" t="s">
        <v>17</v>
      </c>
      <c r="H15" s="33" t="s">
        <v>17</v>
      </c>
      <c r="I15" s="34" t="s">
        <v>17</v>
      </c>
      <c r="J15" s="33" t="s">
        <v>17</v>
      </c>
      <c r="K15" s="34" t="s">
        <v>17</v>
      </c>
      <c r="L15" s="33" t="s">
        <v>17</v>
      </c>
      <c r="M15" s="34" t="s">
        <v>17</v>
      </c>
      <c r="N15" s="21">
        <v>2</v>
      </c>
      <c r="O15" s="11">
        <f t="shared" si="0"/>
        <v>0.010362694300518135</v>
      </c>
      <c r="P15" s="21">
        <v>2</v>
      </c>
      <c r="Q15" s="11">
        <f t="shared" si="1"/>
        <v>0.009615384615384616</v>
      </c>
      <c r="R15" s="21">
        <v>2</v>
      </c>
      <c r="S15" s="56">
        <f t="shared" si="2"/>
        <v>0.009345794392523364</v>
      </c>
      <c r="T15" s="62">
        <v>2</v>
      </c>
      <c r="U15" s="56">
        <f t="shared" si="12"/>
        <v>0.009174311926605505</v>
      </c>
      <c r="V15" s="22">
        <v>2</v>
      </c>
      <c r="W15" s="11">
        <f t="shared" si="3"/>
        <v>0.009345794392523364</v>
      </c>
      <c r="X15" s="19">
        <v>1</v>
      </c>
      <c r="Y15" s="66">
        <f t="shared" si="4"/>
        <v>0.004484304932735426</v>
      </c>
      <c r="Z15" s="22">
        <v>2</v>
      </c>
      <c r="AA15" s="11">
        <f t="shared" si="5"/>
        <v>0.00909090909090909</v>
      </c>
      <c r="AB15" s="21">
        <v>2</v>
      </c>
      <c r="AC15" s="11">
        <f t="shared" si="6"/>
        <v>0.009302325581395349</v>
      </c>
      <c r="AD15" s="19">
        <v>3</v>
      </c>
      <c r="AE15" s="66">
        <f t="shared" si="7"/>
        <v>0.014218009478672985</v>
      </c>
      <c r="AF15" s="21">
        <v>3</v>
      </c>
      <c r="AG15" s="11">
        <f t="shared" si="8"/>
        <v>0.014563106796116505</v>
      </c>
      <c r="AH15" s="19">
        <v>3</v>
      </c>
      <c r="AI15" s="66">
        <f t="shared" si="9"/>
        <v>0.014634146341463415</v>
      </c>
      <c r="AJ15" s="22">
        <v>2</v>
      </c>
      <c r="AK15" s="66">
        <f t="shared" si="10"/>
        <v>0.010101010101010102</v>
      </c>
      <c r="AL15" s="21">
        <v>2</v>
      </c>
      <c r="AM15" s="13">
        <f t="shared" si="11"/>
        <v>0.009900990099009901</v>
      </c>
    </row>
    <row r="16" spans="1:39" ht="15" customHeight="1">
      <c r="A16" s="3" t="s">
        <v>7</v>
      </c>
      <c r="B16" s="21">
        <f>SUM(B7:B14)</f>
        <v>165</v>
      </c>
      <c r="C16" s="12">
        <f>(B16/$B$16)</f>
        <v>1</v>
      </c>
      <c r="D16" s="22">
        <f>SUM(D7:D14)</f>
        <v>179</v>
      </c>
      <c r="E16" s="12">
        <f>(D16/$D$16)</f>
        <v>1</v>
      </c>
      <c r="F16" s="22">
        <f>SUM(F7:F14)</f>
        <v>199</v>
      </c>
      <c r="G16" s="12">
        <f>SUM(G7:G14)</f>
        <v>1</v>
      </c>
      <c r="H16" s="22">
        <f>SUM(H7:H14)</f>
        <v>204</v>
      </c>
      <c r="I16" s="12">
        <f>(H16/$H$16)</f>
        <v>1</v>
      </c>
      <c r="J16" s="21">
        <f>SUM(J7:J14)</f>
        <v>209</v>
      </c>
      <c r="K16" s="12">
        <f>SUM(K7:K14)</f>
        <v>1</v>
      </c>
      <c r="L16" s="21">
        <f>SUM(L7:L14)</f>
        <v>211</v>
      </c>
      <c r="M16" s="12">
        <f>SUM(M7:M14)</f>
        <v>1</v>
      </c>
      <c r="N16" s="21">
        <f aca="true" t="shared" si="13" ref="N16:S16">SUM(N7:N15)</f>
        <v>193</v>
      </c>
      <c r="O16" s="12">
        <f t="shared" si="13"/>
        <v>1</v>
      </c>
      <c r="P16" s="21">
        <f t="shared" si="13"/>
        <v>208</v>
      </c>
      <c r="Q16" s="12">
        <f t="shared" si="13"/>
        <v>0.9999999999999999</v>
      </c>
      <c r="R16" s="21">
        <f t="shared" si="13"/>
        <v>214</v>
      </c>
      <c r="S16" s="57">
        <f t="shared" si="13"/>
        <v>1</v>
      </c>
      <c r="T16" s="63">
        <f aca="true" t="shared" si="14" ref="T16:AA16">SUM(T7:T15)</f>
        <v>218</v>
      </c>
      <c r="U16" s="57">
        <f t="shared" si="14"/>
        <v>1</v>
      </c>
      <c r="V16" s="22">
        <f t="shared" si="14"/>
        <v>214</v>
      </c>
      <c r="W16" s="12">
        <f t="shared" si="14"/>
        <v>1</v>
      </c>
      <c r="X16" s="21">
        <f>SUM(X7:X15)</f>
        <v>223</v>
      </c>
      <c r="Y16" s="67">
        <f>SUM(Y7:Y15)</f>
        <v>1</v>
      </c>
      <c r="Z16" s="22">
        <f t="shared" si="14"/>
        <v>220</v>
      </c>
      <c r="AA16" s="12">
        <f t="shared" si="14"/>
        <v>0.9999999999999999</v>
      </c>
      <c r="AB16" s="21">
        <f aca="true" t="shared" si="15" ref="AB16:AG16">SUM(AB7:AB15)</f>
        <v>215</v>
      </c>
      <c r="AC16" s="12">
        <f t="shared" si="15"/>
        <v>1</v>
      </c>
      <c r="AD16" s="21">
        <f t="shared" si="15"/>
        <v>211</v>
      </c>
      <c r="AE16" s="67">
        <f t="shared" si="15"/>
        <v>1</v>
      </c>
      <c r="AF16" s="21">
        <f t="shared" si="15"/>
        <v>206</v>
      </c>
      <c r="AG16" s="12">
        <f t="shared" si="15"/>
        <v>1</v>
      </c>
      <c r="AH16" s="21">
        <f>SUM(AH7:AH15)</f>
        <v>205</v>
      </c>
      <c r="AI16" s="67">
        <f>SUM(AI7:AI15)</f>
        <v>1</v>
      </c>
      <c r="AJ16" s="22">
        <f>SUM(AJ7:AJ15)</f>
        <v>198</v>
      </c>
      <c r="AK16" s="66">
        <f>SUM(AK7:AK15)</f>
        <v>1</v>
      </c>
      <c r="AL16" s="21">
        <f>SUM(AL7:AL15)</f>
        <v>202</v>
      </c>
      <c r="AM16" s="14">
        <f>SUM(AM7:AM15)</f>
        <v>1</v>
      </c>
    </row>
    <row r="17" spans="1:39" ht="14.25">
      <c r="A17" s="77" t="s">
        <v>10</v>
      </c>
      <c r="B17" s="87">
        <v>2004</v>
      </c>
      <c r="C17" s="75"/>
      <c r="D17" s="75">
        <v>2005</v>
      </c>
      <c r="E17" s="75"/>
      <c r="F17" s="75">
        <v>2006</v>
      </c>
      <c r="G17" s="75"/>
      <c r="H17" s="75">
        <v>2007</v>
      </c>
      <c r="I17" s="75"/>
      <c r="J17" s="75">
        <v>2008</v>
      </c>
      <c r="K17" s="75"/>
      <c r="L17" s="72">
        <v>2009</v>
      </c>
      <c r="M17" s="75"/>
      <c r="N17" s="75">
        <v>2010</v>
      </c>
      <c r="O17" s="75"/>
      <c r="P17" s="75">
        <v>2011</v>
      </c>
      <c r="Q17" s="75"/>
      <c r="R17" s="72">
        <v>2012</v>
      </c>
      <c r="S17" s="80"/>
      <c r="T17" s="80">
        <v>2013</v>
      </c>
      <c r="U17" s="72"/>
      <c r="V17" s="75">
        <v>2014</v>
      </c>
      <c r="W17" s="75"/>
      <c r="X17" s="72">
        <v>2015</v>
      </c>
      <c r="Y17" s="72"/>
      <c r="Z17" s="75">
        <v>2016</v>
      </c>
      <c r="AA17" s="75"/>
      <c r="AB17" s="75">
        <v>2017</v>
      </c>
      <c r="AC17" s="75"/>
      <c r="AD17" s="72">
        <v>2018</v>
      </c>
      <c r="AE17" s="72"/>
      <c r="AF17" s="75">
        <v>2019</v>
      </c>
      <c r="AG17" s="75"/>
      <c r="AH17" s="72">
        <v>2020</v>
      </c>
      <c r="AI17" s="72"/>
      <c r="AJ17" s="75">
        <v>2021</v>
      </c>
      <c r="AK17" s="75"/>
      <c r="AL17" s="72">
        <v>2022</v>
      </c>
      <c r="AM17" s="94"/>
    </row>
    <row r="18" spans="1:39" ht="14.25">
      <c r="A18" s="78"/>
      <c r="B18" s="28" t="s">
        <v>8</v>
      </c>
      <c r="C18" s="29" t="s">
        <v>9</v>
      </c>
      <c r="D18" s="29" t="s">
        <v>8</v>
      </c>
      <c r="E18" s="29" t="s">
        <v>9</v>
      </c>
      <c r="F18" s="29" t="s">
        <v>8</v>
      </c>
      <c r="G18" s="29" t="s">
        <v>9</v>
      </c>
      <c r="H18" s="29" t="s">
        <v>8</v>
      </c>
      <c r="I18" s="29" t="s">
        <v>9</v>
      </c>
      <c r="J18" s="31" t="s">
        <v>8</v>
      </c>
      <c r="K18" s="29" t="s">
        <v>9</v>
      </c>
      <c r="L18" s="31" t="s">
        <v>8</v>
      </c>
      <c r="M18" s="29" t="s">
        <v>9</v>
      </c>
      <c r="N18" s="31" t="s">
        <v>8</v>
      </c>
      <c r="O18" s="29" t="s">
        <v>9</v>
      </c>
      <c r="P18" s="31" t="s">
        <v>8</v>
      </c>
      <c r="Q18" s="29" t="s">
        <v>9</v>
      </c>
      <c r="R18" s="31" t="s">
        <v>8</v>
      </c>
      <c r="S18" s="58" t="s">
        <v>9</v>
      </c>
      <c r="T18" s="58" t="s">
        <v>8</v>
      </c>
      <c r="U18" s="58" t="s">
        <v>9</v>
      </c>
      <c r="V18" s="29" t="s">
        <v>8</v>
      </c>
      <c r="W18" s="29" t="s">
        <v>9</v>
      </c>
      <c r="X18" s="31" t="s">
        <v>8</v>
      </c>
      <c r="Y18" s="31" t="s">
        <v>9</v>
      </c>
      <c r="Z18" s="29" t="s">
        <v>8</v>
      </c>
      <c r="AA18" s="29" t="s">
        <v>9</v>
      </c>
      <c r="AB18" s="31" t="s">
        <v>8</v>
      </c>
      <c r="AC18" s="29" t="s">
        <v>9</v>
      </c>
      <c r="AD18" s="31" t="s">
        <v>8</v>
      </c>
      <c r="AE18" s="31" t="s">
        <v>9</v>
      </c>
      <c r="AF18" s="31" t="s">
        <v>8</v>
      </c>
      <c r="AG18" s="29" t="s">
        <v>9</v>
      </c>
      <c r="AH18" s="31" t="s">
        <v>8</v>
      </c>
      <c r="AI18" s="31" t="s">
        <v>9</v>
      </c>
      <c r="AJ18" s="31" t="s">
        <v>8</v>
      </c>
      <c r="AK18" s="29" t="s">
        <v>9</v>
      </c>
      <c r="AL18" s="31" t="s">
        <v>8</v>
      </c>
      <c r="AM18" s="30" t="s">
        <v>9</v>
      </c>
    </row>
    <row r="19" spans="1:39" ht="15" customHeight="1">
      <c r="A19" s="8" t="s">
        <v>29</v>
      </c>
      <c r="B19" s="19">
        <v>3</v>
      </c>
      <c r="C19" s="11">
        <f>(B19/$B$28)</f>
        <v>0.019867549668874173</v>
      </c>
      <c r="D19" s="20">
        <v>2</v>
      </c>
      <c r="E19" s="11">
        <f>(D19/$D$28)</f>
        <v>0.0136986301369863</v>
      </c>
      <c r="F19" s="20">
        <v>3</v>
      </c>
      <c r="G19" s="11">
        <f>(F19/$F$28)</f>
        <v>0.01764705882352941</v>
      </c>
      <c r="H19" s="20">
        <v>3</v>
      </c>
      <c r="I19" s="11">
        <f>(H19/$H$28)</f>
        <v>0.015384615384615385</v>
      </c>
      <c r="J19" s="19">
        <v>2</v>
      </c>
      <c r="K19" s="11">
        <f>(J19/$J$28)</f>
        <v>0.009389671361502348</v>
      </c>
      <c r="L19" s="19">
        <v>2</v>
      </c>
      <c r="M19" s="11">
        <f>(L19/$L$28)</f>
        <v>0.00909090909090909</v>
      </c>
      <c r="N19" s="19">
        <v>0</v>
      </c>
      <c r="O19" s="11">
        <f aca="true" t="shared" si="16" ref="O19:O27">(N19/$N$28)</f>
        <v>0</v>
      </c>
      <c r="P19" s="19">
        <v>3</v>
      </c>
      <c r="Q19" s="11">
        <f aca="true" t="shared" si="17" ref="Q19:Q27">(P19/$P$28)</f>
        <v>0.014150943396226415</v>
      </c>
      <c r="R19" s="19">
        <v>2</v>
      </c>
      <c r="S19" s="56">
        <f>(R19/$R$28)</f>
        <v>0.01020408163265306</v>
      </c>
      <c r="T19" s="62">
        <v>2</v>
      </c>
      <c r="U19" s="56">
        <f>(T19/$T$28)</f>
        <v>0.009852216748768473</v>
      </c>
      <c r="V19" s="20">
        <v>5</v>
      </c>
      <c r="W19" s="11">
        <f>(V19/$V$28)</f>
        <v>0.024154589371980676</v>
      </c>
      <c r="X19" s="19">
        <v>2</v>
      </c>
      <c r="Y19" s="66">
        <f>(X19/$X$28)</f>
        <v>0.00980392156862745</v>
      </c>
      <c r="Z19" s="20">
        <v>2</v>
      </c>
      <c r="AA19" s="11">
        <f>(Z19/$Z$28)</f>
        <v>0.009345794392523364</v>
      </c>
      <c r="AB19" s="19">
        <v>2</v>
      </c>
      <c r="AC19" s="11">
        <f>(AB19/$AB$28)</f>
        <v>0.00966183574879227</v>
      </c>
      <c r="AD19" s="19">
        <v>0</v>
      </c>
      <c r="AE19" s="66">
        <f>AD19/$AD$28</f>
        <v>0</v>
      </c>
      <c r="AF19" s="19">
        <v>1</v>
      </c>
      <c r="AG19" s="11">
        <f>(AF19/$AF$28)</f>
        <v>0.004830917874396135</v>
      </c>
      <c r="AH19" s="19">
        <v>3</v>
      </c>
      <c r="AI19" s="66">
        <f>(AH19/$AH$28)</f>
        <v>0.014218009478672985</v>
      </c>
      <c r="AJ19" s="19">
        <v>2</v>
      </c>
      <c r="AK19" s="66">
        <f>AJ19/$AJ$28</f>
        <v>0.010526315789473684</v>
      </c>
      <c r="AL19" s="19">
        <v>1</v>
      </c>
      <c r="AM19" s="13">
        <f>(AL19/$AL$28)</f>
        <v>0.005494505494505495</v>
      </c>
    </row>
    <row r="20" spans="1:39" ht="15" customHeight="1">
      <c r="A20" s="9" t="s">
        <v>3</v>
      </c>
      <c r="B20" s="21">
        <v>5</v>
      </c>
      <c r="C20" s="12">
        <f>(B20/$B$28)</f>
        <v>0.033112582781456956</v>
      </c>
      <c r="D20" s="22">
        <v>6</v>
      </c>
      <c r="E20" s="12">
        <f>(D20/$D$28)</f>
        <v>0.0410958904109589</v>
      </c>
      <c r="F20" s="22">
        <v>10</v>
      </c>
      <c r="G20" s="11">
        <f>(F20/$F$28)</f>
        <v>0.058823529411764705</v>
      </c>
      <c r="H20" s="22">
        <v>10</v>
      </c>
      <c r="I20" s="12">
        <f>(H20/$H$28)</f>
        <v>0.05128205128205128</v>
      </c>
      <c r="J20" s="21">
        <v>12</v>
      </c>
      <c r="K20" s="11">
        <f>(J20/$J$28)</f>
        <v>0.056338028169014086</v>
      </c>
      <c r="L20" s="21">
        <v>11</v>
      </c>
      <c r="M20" s="11">
        <f>(L20/$L$28)</f>
        <v>0.05</v>
      </c>
      <c r="N20" s="21">
        <v>10</v>
      </c>
      <c r="O20" s="11">
        <f t="shared" si="16"/>
        <v>0.04219409282700422</v>
      </c>
      <c r="P20" s="21">
        <v>11</v>
      </c>
      <c r="Q20" s="11">
        <f t="shared" si="17"/>
        <v>0.05188679245283019</v>
      </c>
      <c r="R20" s="21">
        <v>11</v>
      </c>
      <c r="S20" s="56">
        <f aca="true" t="shared" si="18" ref="S20:S27">(R20/$R$28)</f>
        <v>0.05612244897959184</v>
      </c>
      <c r="T20" s="62">
        <v>11</v>
      </c>
      <c r="U20" s="56">
        <f aca="true" t="shared" si="19" ref="U20:U27">(T20/$T$28)</f>
        <v>0.054187192118226604</v>
      </c>
      <c r="V20" s="22">
        <v>11</v>
      </c>
      <c r="W20" s="11">
        <f aca="true" t="shared" si="20" ref="W20:W27">(V20/$V$28)</f>
        <v>0.05314009661835749</v>
      </c>
      <c r="X20" s="19">
        <v>14</v>
      </c>
      <c r="Y20" s="66">
        <f aca="true" t="shared" si="21" ref="Y20:Y27">(X20/$X$28)</f>
        <v>0.06862745098039216</v>
      </c>
      <c r="Z20" s="22">
        <v>14</v>
      </c>
      <c r="AA20" s="11">
        <f aca="true" t="shared" si="22" ref="AA20:AA27">(Z20/$Z$28)</f>
        <v>0.06542056074766354</v>
      </c>
      <c r="AB20" s="21">
        <v>12</v>
      </c>
      <c r="AC20" s="11">
        <f aca="true" t="shared" si="23" ref="AC20:AC27">(AB20/$AB$28)</f>
        <v>0.057971014492753624</v>
      </c>
      <c r="AD20" s="19">
        <v>11</v>
      </c>
      <c r="AE20" s="66">
        <f aca="true" t="shared" si="24" ref="AE20:AE27">AD20/$AD$28</f>
        <v>0.05</v>
      </c>
      <c r="AF20" s="21">
        <v>11</v>
      </c>
      <c r="AG20" s="11">
        <f aca="true" t="shared" si="25" ref="AG20:AG27">(AF20/$AF$28)</f>
        <v>0.05314009661835749</v>
      </c>
      <c r="AH20" s="19">
        <v>11</v>
      </c>
      <c r="AI20" s="66">
        <f aca="true" t="shared" si="26" ref="AI20:AI27">(AH20/$AH$28)</f>
        <v>0.052132701421800945</v>
      </c>
      <c r="AJ20" s="21">
        <v>9</v>
      </c>
      <c r="AK20" s="66">
        <f aca="true" t="shared" si="27" ref="AK20:AK27">AJ20/$AJ$28</f>
        <v>0.04736842105263158</v>
      </c>
      <c r="AL20" s="21">
        <v>14</v>
      </c>
      <c r="AM20" s="13">
        <f aca="true" t="shared" si="28" ref="AM20:AM27">(AL20/$AL$28)</f>
        <v>0.07692307692307693</v>
      </c>
    </row>
    <row r="21" spans="1:39" ht="15" customHeight="1">
      <c r="A21" s="9" t="s">
        <v>2</v>
      </c>
      <c r="B21" s="21">
        <v>1</v>
      </c>
      <c r="C21" s="12">
        <f>(B21/$B$28)</f>
        <v>0.006622516556291391</v>
      </c>
      <c r="D21" s="22">
        <v>1</v>
      </c>
      <c r="E21" s="12">
        <f>(D21/$D$28)</f>
        <v>0.00684931506849315</v>
      </c>
      <c r="F21" s="22">
        <v>2</v>
      </c>
      <c r="G21" s="11">
        <f>(F21/$F$28)</f>
        <v>0.011764705882352941</v>
      </c>
      <c r="H21" s="22">
        <v>0</v>
      </c>
      <c r="I21" s="12">
        <f>(H21/$H$28)</f>
        <v>0</v>
      </c>
      <c r="J21" s="21">
        <v>0</v>
      </c>
      <c r="K21" s="11">
        <f>(J21/$J$28)</f>
        <v>0</v>
      </c>
      <c r="L21" s="21">
        <v>0</v>
      </c>
      <c r="M21" s="11">
        <f>(L21/$L$28)</f>
        <v>0</v>
      </c>
      <c r="N21" s="21">
        <v>0</v>
      </c>
      <c r="O21" s="11">
        <f t="shared" si="16"/>
        <v>0</v>
      </c>
      <c r="P21" s="21">
        <v>0</v>
      </c>
      <c r="Q21" s="11">
        <f t="shared" si="17"/>
        <v>0</v>
      </c>
      <c r="R21" s="21">
        <v>0</v>
      </c>
      <c r="S21" s="56">
        <f t="shared" si="18"/>
        <v>0</v>
      </c>
      <c r="T21" s="62">
        <v>0</v>
      </c>
      <c r="U21" s="56">
        <f t="shared" si="19"/>
        <v>0</v>
      </c>
      <c r="V21" s="22">
        <v>0</v>
      </c>
      <c r="W21" s="11">
        <f t="shared" si="20"/>
        <v>0</v>
      </c>
      <c r="X21" s="19">
        <v>0</v>
      </c>
      <c r="Y21" s="66">
        <f t="shared" si="21"/>
        <v>0</v>
      </c>
      <c r="Z21" s="22">
        <v>0</v>
      </c>
      <c r="AA21" s="11">
        <f t="shared" si="22"/>
        <v>0</v>
      </c>
      <c r="AB21" s="21">
        <v>0</v>
      </c>
      <c r="AC21" s="11">
        <f t="shared" si="23"/>
        <v>0</v>
      </c>
      <c r="AD21" s="19">
        <v>0</v>
      </c>
      <c r="AE21" s="66">
        <f t="shared" si="24"/>
        <v>0</v>
      </c>
      <c r="AF21" s="21">
        <v>0</v>
      </c>
      <c r="AG21" s="11">
        <f t="shared" si="25"/>
        <v>0</v>
      </c>
      <c r="AH21" s="19">
        <v>0</v>
      </c>
      <c r="AI21" s="66">
        <f t="shared" si="26"/>
        <v>0</v>
      </c>
      <c r="AJ21" s="21">
        <v>0</v>
      </c>
      <c r="AK21" s="66">
        <f t="shared" si="27"/>
        <v>0</v>
      </c>
      <c r="AL21" s="21">
        <v>0</v>
      </c>
      <c r="AM21" s="13">
        <f t="shared" si="28"/>
        <v>0</v>
      </c>
    </row>
    <row r="22" spans="1:39" ht="15" customHeight="1">
      <c r="A22" s="9" t="s">
        <v>20</v>
      </c>
      <c r="B22" s="21">
        <v>3</v>
      </c>
      <c r="C22" s="12">
        <f>(B22/$B$28)</f>
        <v>0.019867549668874173</v>
      </c>
      <c r="D22" s="22">
        <v>3</v>
      </c>
      <c r="E22" s="12">
        <f>(D22/$D$28)</f>
        <v>0.02054794520547945</v>
      </c>
      <c r="F22" s="22">
        <v>3</v>
      </c>
      <c r="G22" s="11">
        <f>(F22/$F$28)</f>
        <v>0.01764705882352941</v>
      </c>
      <c r="H22" s="22">
        <v>4</v>
      </c>
      <c r="I22" s="12">
        <f>(H22/$H$28)</f>
        <v>0.020512820512820513</v>
      </c>
      <c r="J22" s="21">
        <v>4</v>
      </c>
      <c r="K22" s="11">
        <f>(J22/$J$28)</f>
        <v>0.018779342723004695</v>
      </c>
      <c r="L22" s="21">
        <v>4</v>
      </c>
      <c r="M22" s="11">
        <f>(L22/$L$28)</f>
        <v>0.01818181818181818</v>
      </c>
      <c r="N22" s="21">
        <v>5</v>
      </c>
      <c r="O22" s="11">
        <f t="shared" si="16"/>
        <v>0.02109704641350211</v>
      </c>
      <c r="P22" s="21">
        <v>5</v>
      </c>
      <c r="Q22" s="11">
        <f t="shared" si="17"/>
        <v>0.02358490566037736</v>
      </c>
      <c r="R22" s="21">
        <v>3</v>
      </c>
      <c r="S22" s="56">
        <f t="shared" si="18"/>
        <v>0.015306122448979591</v>
      </c>
      <c r="T22" s="62">
        <v>6</v>
      </c>
      <c r="U22" s="56">
        <f t="shared" si="19"/>
        <v>0.029556650246305417</v>
      </c>
      <c r="V22" s="22">
        <v>8</v>
      </c>
      <c r="W22" s="11">
        <f t="shared" si="20"/>
        <v>0.03864734299516908</v>
      </c>
      <c r="X22" s="19">
        <v>7</v>
      </c>
      <c r="Y22" s="66">
        <f t="shared" si="21"/>
        <v>0.03431372549019608</v>
      </c>
      <c r="Z22" s="22">
        <v>5</v>
      </c>
      <c r="AA22" s="11">
        <f t="shared" si="22"/>
        <v>0.02336448598130841</v>
      </c>
      <c r="AB22" s="21">
        <v>4</v>
      </c>
      <c r="AC22" s="11">
        <f t="shared" si="23"/>
        <v>0.01932367149758454</v>
      </c>
      <c r="AD22" s="19">
        <v>6</v>
      </c>
      <c r="AE22" s="66">
        <f t="shared" si="24"/>
        <v>0.02727272727272727</v>
      </c>
      <c r="AF22" s="21">
        <v>4</v>
      </c>
      <c r="AG22" s="11">
        <f t="shared" si="25"/>
        <v>0.01932367149758454</v>
      </c>
      <c r="AH22" s="19">
        <v>5</v>
      </c>
      <c r="AI22" s="66">
        <f t="shared" si="26"/>
        <v>0.023696682464454975</v>
      </c>
      <c r="AJ22" s="21">
        <v>4</v>
      </c>
      <c r="AK22" s="66">
        <f t="shared" si="27"/>
        <v>0.021052631578947368</v>
      </c>
      <c r="AL22" s="21">
        <v>2</v>
      </c>
      <c r="AM22" s="13">
        <f t="shared" si="28"/>
        <v>0.01098901098901099</v>
      </c>
    </row>
    <row r="23" spans="1:39" ht="15" customHeight="1">
      <c r="A23" s="9" t="s">
        <v>19</v>
      </c>
      <c r="B23" s="21"/>
      <c r="C23" s="12"/>
      <c r="D23" s="22"/>
      <c r="E23" s="12"/>
      <c r="F23" s="22"/>
      <c r="G23" s="11"/>
      <c r="H23" s="22"/>
      <c r="I23" s="12"/>
      <c r="J23" s="36" t="s">
        <v>17</v>
      </c>
      <c r="K23" s="37" t="s">
        <v>17</v>
      </c>
      <c r="L23" s="36" t="s">
        <v>17</v>
      </c>
      <c r="M23" s="37" t="s">
        <v>17</v>
      </c>
      <c r="N23" s="21">
        <v>1</v>
      </c>
      <c r="O23" s="11">
        <f t="shared" si="16"/>
        <v>0.004219409282700422</v>
      </c>
      <c r="P23" s="21">
        <v>1</v>
      </c>
      <c r="Q23" s="11">
        <f t="shared" si="17"/>
        <v>0.0047169811320754715</v>
      </c>
      <c r="R23" s="21">
        <v>1</v>
      </c>
      <c r="S23" s="56">
        <f t="shared" si="18"/>
        <v>0.00510204081632653</v>
      </c>
      <c r="T23" s="62">
        <v>1</v>
      </c>
      <c r="U23" s="56">
        <f t="shared" si="19"/>
        <v>0.0049261083743842365</v>
      </c>
      <c r="V23" s="22">
        <v>1</v>
      </c>
      <c r="W23" s="11">
        <f t="shared" si="20"/>
        <v>0.004830917874396135</v>
      </c>
      <c r="X23" s="19">
        <v>1</v>
      </c>
      <c r="Y23" s="66">
        <f t="shared" si="21"/>
        <v>0.004901960784313725</v>
      </c>
      <c r="Z23" s="22">
        <v>1</v>
      </c>
      <c r="AA23" s="11">
        <f t="shared" si="22"/>
        <v>0.004672897196261682</v>
      </c>
      <c r="AB23" s="21">
        <v>1</v>
      </c>
      <c r="AC23" s="11">
        <f t="shared" si="23"/>
        <v>0.004830917874396135</v>
      </c>
      <c r="AD23" s="19">
        <v>1</v>
      </c>
      <c r="AE23" s="66">
        <f t="shared" si="24"/>
        <v>0.004545454545454545</v>
      </c>
      <c r="AF23" s="21">
        <v>1</v>
      </c>
      <c r="AG23" s="11">
        <f t="shared" si="25"/>
        <v>0.004830917874396135</v>
      </c>
      <c r="AH23" s="19">
        <v>1</v>
      </c>
      <c r="AI23" s="66">
        <f t="shared" si="26"/>
        <v>0.004739336492890996</v>
      </c>
      <c r="AJ23" s="21">
        <v>1</v>
      </c>
      <c r="AK23" s="66">
        <f t="shared" si="27"/>
        <v>0.005263157894736842</v>
      </c>
      <c r="AL23" s="21">
        <v>0</v>
      </c>
      <c r="AM23" s="13">
        <f t="shared" si="28"/>
        <v>0</v>
      </c>
    </row>
    <row r="24" spans="1:39" ht="15" customHeight="1">
      <c r="A24" s="9" t="s">
        <v>4</v>
      </c>
      <c r="B24" s="21">
        <v>1</v>
      </c>
      <c r="C24" s="12">
        <f>(B24/$B$28)</f>
        <v>0.006622516556291391</v>
      </c>
      <c r="D24" s="22">
        <v>1</v>
      </c>
      <c r="E24" s="12">
        <f>(D24/$D$28)</f>
        <v>0.00684931506849315</v>
      </c>
      <c r="F24" s="22">
        <v>3</v>
      </c>
      <c r="G24" s="11">
        <f>(F24/$F$28)</f>
        <v>0.01764705882352941</v>
      </c>
      <c r="H24" s="22">
        <v>3</v>
      </c>
      <c r="I24" s="12">
        <f>(H24/$H$28)</f>
        <v>0.015384615384615385</v>
      </c>
      <c r="J24" s="21">
        <v>4</v>
      </c>
      <c r="K24" s="11">
        <f>(J24/$J$28)</f>
        <v>0.018779342723004695</v>
      </c>
      <c r="L24" s="21">
        <v>4</v>
      </c>
      <c r="M24" s="11">
        <f>(L24/$L$28)</f>
        <v>0.01818181818181818</v>
      </c>
      <c r="N24" s="21">
        <v>5</v>
      </c>
      <c r="O24" s="11">
        <f t="shared" si="16"/>
        <v>0.02109704641350211</v>
      </c>
      <c r="P24" s="21">
        <v>2</v>
      </c>
      <c r="Q24" s="11">
        <f t="shared" si="17"/>
        <v>0.009433962264150943</v>
      </c>
      <c r="R24" s="21">
        <v>1</v>
      </c>
      <c r="S24" s="56">
        <f t="shared" si="18"/>
        <v>0.00510204081632653</v>
      </c>
      <c r="T24" s="62">
        <v>6</v>
      </c>
      <c r="U24" s="56">
        <f t="shared" si="19"/>
        <v>0.029556650246305417</v>
      </c>
      <c r="V24" s="22">
        <v>6</v>
      </c>
      <c r="W24" s="11">
        <f t="shared" si="20"/>
        <v>0.028985507246376812</v>
      </c>
      <c r="X24" s="19">
        <v>8</v>
      </c>
      <c r="Y24" s="66">
        <f t="shared" si="21"/>
        <v>0.0392156862745098</v>
      </c>
      <c r="Z24" s="22">
        <v>9</v>
      </c>
      <c r="AA24" s="11">
        <f t="shared" si="22"/>
        <v>0.04205607476635514</v>
      </c>
      <c r="AB24" s="21">
        <v>9</v>
      </c>
      <c r="AC24" s="11">
        <f t="shared" si="23"/>
        <v>0.043478260869565216</v>
      </c>
      <c r="AD24" s="19">
        <v>9</v>
      </c>
      <c r="AE24" s="66">
        <f t="shared" si="24"/>
        <v>0.04090909090909091</v>
      </c>
      <c r="AF24" s="21">
        <v>5</v>
      </c>
      <c r="AG24" s="11">
        <f t="shared" si="25"/>
        <v>0.024154589371980676</v>
      </c>
      <c r="AH24" s="19">
        <v>8</v>
      </c>
      <c r="AI24" s="66">
        <f t="shared" si="26"/>
        <v>0.037914691943127965</v>
      </c>
      <c r="AJ24" s="21">
        <v>7</v>
      </c>
      <c r="AK24" s="66">
        <f t="shared" si="27"/>
        <v>0.03684210526315789</v>
      </c>
      <c r="AL24" s="21">
        <v>7</v>
      </c>
      <c r="AM24" s="13">
        <f t="shared" si="28"/>
        <v>0.038461538461538464</v>
      </c>
    </row>
    <row r="25" spans="1:39" ht="15" customHeight="1">
      <c r="A25" s="9" t="s">
        <v>5</v>
      </c>
      <c r="B25" s="21">
        <v>137</v>
      </c>
      <c r="C25" s="12">
        <f>(B25/$B$28)</f>
        <v>0.9072847682119205</v>
      </c>
      <c r="D25" s="22">
        <v>132</v>
      </c>
      <c r="E25" s="12">
        <f>(D25/$D$28)</f>
        <v>0.9041095890410958</v>
      </c>
      <c r="F25" s="22">
        <v>148</v>
      </c>
      <c r="G25" s="11">
        <f>(F25/$F$28)</f>
        <v>0.8705882352941177</v>
      </c>
      <c r="H25" s="22">
        <v>173</v>
      </c>
      <c r="I25" s="12">
        <f>(H25/$H$28)</f>
        <v>0.8871794871794871</v>
      </c>
      <c r="J25" s="21">
        <v>188</v>
      </c>
      <c r="K25" s="11">
        <f>(J25/$J$28)</f>
        <v>0.8826291079812206</v>
      </c>
      <c r="L25" s="21">
        <v>197</v>
      </c>
      <c r="M25" s="35">
        <f>(L25/$L$28)</f>
        <v>0.8954545454545455</v>
      </c>
      <c r="N25" s="21">
        <v>212</v>
      </c>
      <c r="O25" s="11">
        <f t="shared" si="16"/>
        <v>0.8945147679324894</v>
      </c>
      <c r="P25" s="21">
        <v>187</v>
      </c>
      <c r="Q25" s="11">
        <f t="shared" si="17"/>
        <v>0.8820754716981132</v>
      </c>
      <c r="R25" s="21">
        <v>174</v>
      </c>
      <c r="S25" s="56">
        <f t="shared" si="18"/>
        <v>0.8877551020408163</v>
      </c>
      <c r="T25" s="62">
        <v>173</v>
      </c>
      <c r="U25" s="56">
        <f t="shared" si="19"/>
        <v>0.8522167487684729</v>
      </c>
      <c r="V25" s="22">
        <v>173</v>
      </c>
      <c r="W25" s="11">
        <f t="shared" si="20"/>
        <v>0.8357487922705314</v>
      </c>
      <c r="X25" s="19">
        <v>169</v>
      </c>
      <c r="Y25" s="66">
        <f t="shared" si="21"/>
        <v>0.8284313725490197</v>
      </c>
      <c r="Z25" s="22">
        <v>178</v>
      </c>
      <c r="AA25" s="11">
        <f t="shared" si="22"/>
        <v>0.8317757009345794</v>
      </c>
      <c r="AB25" s="21">
        <v>173</v>
      </c>
      <c r="AC25" s="11">
        <f t="shared" si="23"/>
        <v>0.8357487922705314</v>
      </c>
      <c r="AD25" s="19">
        <v>186</v>
      </c>
      <c r="AE25" s="66">
        <f t="shared" si="24"/>
        <v>0.8454545454545455</v>
      </c>
      <c r="AF25" s="21">
        <v>179</v>
      </c>
      <c r="AG25" s="11">
        <f t="shared" si="25"/>
        <v>0.8647342995169082</v>
      </c>
      <c r="AH25" s="19">
        <v>177</v>
      </c>
      <c r="AI25" s="66">
        <f t="shared" si="26"/>
        <v>0.8388625592417062</v>
      </c>
      <c r="AJ25" s="21">
        <v>162</v>
      </c>
      <c r="AK25" s="66">
        <f t="shared" si="27"/>
        <v>0.8526315789473684</v>
      </c>
      <c r="AL25" s="21">
        <v>154</v>
      </c>
      <c r="AM25" s="13">
        <f t="shared" si="28"/>
        <v>0.8461538461538461</v>
      </c>
    </row>
    <row r="26" spans="1:39" ht="15" customHeight="1">
      <c r="A26" s="9" t="s">
        <v>16</v>
      </c>
      <c r="B26" s="21"/>
      <c r="C26" s="12"/>
      <c r="D26" s="33" t="s">
        <v>17</v>
      </c>
      <c r="E26" s="34" t="s">
        <v>17</v>
      </c>
      <c r="F26" s="33" t="s">
        <v>17</v>
      </c>
      <c r="G26" s="34" t="s">
        <v>17</v>
      </c>
      <c r="H26" s="33" t="s">
        <v>17</v>
      </c>
      <c r="I26" s="34" t="s">
        <v>17</v>
      </c>
      <c r="J26" s="33" t="s">
        <v>17</v>
      </c>
      <c r="K26" s="34" t="s">
        <v>17</v>
      </c>
      <c r="L26" s="33" t="s">
        <v>17</v>
      </c>
      <c r="M26" s="34" t="s">
        <v>17</v>
      </c>
      <c r="N26" s="21">
        <v>1</v>
      </c>
      <c r="O26" s="11">
        <f t="shared" si="16"/>
        <v>0.004219409282700422</v>
      </c>
      <c r="P26" s="21">
        <v>0</v>
      </c>
      <c r="Q26" s="11">
        <f t="shared" si="17"/>
        <v>0</v>
      </c>
      <c r="R26" s="21">
        <v>0</v>
      </c>
      <c r="S26" s="56">
        <f t="shared" si="18"/>
        <v>0</v>
      </c>
      <c r="T26" s="62">
        <v>1</v>
      </c>
      <c r="U26" s="56">
        <f t="shared" si="19"/>
        <v>0.0049261083743842365</v>
      </c>
      <c r="V26" s="22">
        <v>2</v>
      </c>
      <c r="W26" s="11">
        <f t="shared" si="20"/>
        <v>0.00966183574879227</v>
      </c>
      <c r="X26" s="19">
        <v>2</v>
      </c>
      <c r="Y26" s="66">
        <f t="shared" si="21"/>
        <v>0.00980392156862745</v>
      </c>
      <c r="Z26" s="22">
        <v>4</v>
      </c>
      <c r="AA26" s="11">
        <f t="shared" si="22"/>
        <v>0.018691588785046728</v>
      </c>
      <c r="AB26" s="21">
        <v>5</v>
      </c>
      <c r="AC26" s="11">
        <f t="shared" si="23"/>
        <v>0.024154589371980676</v>
      </c>
      <c r="AD26" s="19">
        <v>5</v>
      </c>
      <c r="AE26" s="66">
        <f t="shared" si="24"/>
        <v>0.022727272727272728</v>
      </c>
      <c r="AF26" s="21">
        <v>5</v>
      </c>
      <c r="AG26" s="11">
        <f t="shared" si="25"/>
        <v>0.024154589371980676</v>
      </c>
      <c r="AH26" s="19">
        <v>6</v>
      </c>
      <c r="AI26" s="66">
        <f t="shared" si="26"/>
        <v>0.02843601895734597</v>
      </c>
      <c r="AJ26" s="21">
        <v>5</v>
      </c>
      <c r="AK26" s="66">
        <f t="shared" si="27"/>
        <v>0.02631578947368421</v>
      </c>
      <c r="AL26" s="21">
        <v>4</v>
      </c>
      <c r="AM26" s="13">
        <f t="shared" si="28"/>
        <v>0.02197802197802198</v>
      </c>
    </row>
    <row r="27" spans="1:39" ht="15" customHeight="1">
      <c r="A27" s="9" t="s">
        <v>6</v>
      </c>
      <c r="B27" s="21">
        <v>1</v>
      </c>
      <c r="C27" s="12">
        <f>(B27/$B$28)</f>
        <v>0.006622516556291391</v>
      </c>
      <c r="D27" s="22">
        <v>1</v>
      </c>
      <c r="E27" s="12">
        <f>(D27/$D$28)</f>
        <v>0.00684931506849315</v>
      </c>
      <c r="F27" s="22">
        <v>1</v>
      </c>
      <c r="G27" s="11">
        <f>(F27/$F$28)</f>
        <v>0.0058823529411764705</v>
      </c>
      <c r="H27" s="22">
        <v>2</v>
      </c>
      <c r="I27" s="12">
        <f>(H27/$H$28)</f>
        <v>0.010256410256410256</v>
      </c>
      <c r="J27" s="21">
        <v>3</v>
      </c>
      <c r="K27" s="11">
        <f>(J27/$J$28)</f>
        <v>0.014084507042253521</v>
      </c>
      <c r="L27" s="21">
        <v>2</v>
      </c>
      <c r="M27" s="11">
        <f>(L27/$L$28)</f>
        <v>0.00909090909090909</v>
      </c>
      <c r="N27" s="21">
        <v>3</v>
      </c>
      <c r="O27" s="11">
        <f t="shared" si="16"/>
        <v>0.012658227848101266</v>
      </c>
      <c r="P27" s="21">
        <v>3</v>
      </c>
      <c r="Q27" s="11">
        <f t="shared" si="17"/>
        <v>0.014150943396226415</v>
      </c>
      <c r="R27" s="21">
        <v>4</v>
      </c>
      <c r="S27" s="56">
        <f t="shared" si="18"/>
        <v>0.02040816326530612</v>
      </c>
      <c r="T27" s="62">
        <v>3</v>
      </c>
      <c r="U27" s="56">
        <f t="shared" si="19"/>
        <v>0.014778325123152709</v>
      </c>
      <c r="V27" s="22">
        <v>1</v>
      </c>
      <c r="W27" s="11">
        <f t="shared" si="20"/>
        <v>0.004830917874396135</v>
      </c>
      <c r="X27" s="19">
        <v>1</v>
      </c>
      <c r="Y27" s="66">
        <f t="shared" si="21"/>
        <v>0.004901960784313725</v>
      </c>
      <c r="Z27" s="22">
        <v>1</v>
      </c>
      <c r="AA27" s="11">
        <f t="shared" si="22"/>
        <v>0.004672897196261682</v>
      </c>
      <c r="AB27" s="21">
        <v>1</v>
      </c>
      <c r="AC27" s="11">
        <f t="shared" si="23"/>
        <v>0.004830917874396135</v>
      </c>
      <c r="AD27" s="19">
        <v>2</v>
      </c>
      <c r="AE27" s="66">
        <f t="shared" si="24"/>
        <v>0.00909090909090909</v>
      </c>
      <c r="AF27" s="21">
        <v>1</v>
      </c>
      <c r="AG27" s="11">
        <f t="shared" si="25"/>
        <v>0.004830917874396135</v>
      </c>
      <c r="AH27" s="19">
        <v>0</v>
      </c>
      <c r="AI27" s="66">
        <f t="shared" si="26"/>
        <v>0</v>
      </c>
      <c r="AJ27" s="21">
        <v>0</v>
      </c>
      <c r="AK27" s="66">
        <f t="shared" si="27"/>
        <v>0</v>
      </c>
      <c r="AL27" s="21">
        <v>0</v>
      </c>
      <c r="AM27" s="13">
        <f t="shared" si="28"/>
        <v>0</v>
      </c>
    </row>
    <row r="28" spans="1:39" ht="15" customHeight="1">
      <c r="A28" s="3" t="s">
        <v>7</v>
      </c>
      <c r="B28" s="21">
        <f>SUM(B19:B27)</f>
        <v>151</v>
      </c>
      <c r="C28" s="12">
        <f>(B28/$B$28)</f>
        <v>1</v>
      </c>
      <c r="D28" s="22">
        <f>SUM(D19:D27)</f>
        <v>146</v>
      </c>
      <c r="E28" s="12">
        <f>(D28/$D$28)</f>
        <v>1</v>
      </c>
      <c r="F28" s="22">
        <f>SUM(F19:F27)</f>
        <v>170</v>
      </c>
      <c r="G28" s="12">
        <f>SUM(G19:G27)</f>
        <v>1</v>
      </c>
      <c r="H28" s="22">
        <f>SUM(H19:H27)</f>
        <v>195</v>
      </c>
      <c r="I28" s="12">
        <f>(H28/$H$28)</f>
        <v>1</v>
      </c>
      <c r="J28" s="21">
        <f aca="true" t="shared" si="29" ref="J28:O28">SUM(J19:J27)</f>
        <v>213</v>
      </c>
      <c r="K28" s="12">
        <f t="shared" si="29"/>
        <v>1</v>
      </c>
      <c r="L28" s="21">
        <f t="shared" si="29"/>
        <v>220</v>
      </c>
      <c r="M28" s="12">
        <f t="shared" si="29"/>
        <v>1</v>
      </c>
      <c r="N28" s="21">
        <f t="shared" si="29"/>
        <v>237</v>
      </c>
      <c r="O28" s="12">
        <f t="shared" si="29"/>
        <v>0.9999999999999999</v>
      </c>
      <c r="P28" s="21">
        <f aca="true" t="shared" si="30" ref="P28:W28">SUM(P19:P27)</f>
        <v>212</v>
      </c>
      <c r="Q28" s="12">
        <f t="shared" si="30"/>
        <v>1</v>
      </c>
      <c r="R28" s="21">
        <f t="shared" si="30"/>
        <v>196</v>
      </c>
      <c r="S28" s="57">
        <f t="shared" si="30"/>
        <v>1</v>
      </c>
      <c r="T28" s="63">
        <f>SUM(T19:T27)</f>
        <v>203</v>
      </c>
      <c r="U28" s="57">
        <f>SUM(U19:U27)</f>
        <v>0.9999999999999999</v>
      </c>
      <c r="V28" s="22">
        <f t="shared" si="30"/>
        <v>207</v>
      </c>
      <c r="W28" s="12">
        <f t="shared" si="30"/>
        <v>1</v>
      </c>
      <c r="X28" s="21">
        <f aca="true" t="shared" si="31" ref="X28:AC28">SUM(X19:X27)</f>
        <v>204</v>
      </c>
      <c r="Y28" s="67">
        <f t="shared" si="31"/>
        <v>1</v>
      </c>
      <c r="Z28" s="22">
        <f t="shared" si="31"/>
        <v>214</v>
      </c>
      <c r="AA28" s="12">
        <f t="shared" si="31"/>
        <v>0.9999999999999999</v>
      </c>
      <c r="AB28" s="21">
        <f t="shared" si="31"/>
        <v>207</v>
      </c>
      <c r="AC28" s="12">
        <f t="shared" si="31"/>
        <v>1</v>
      </c>
      <c r="AD28" s="21">
        <f aca="true" t="shared" si="32" ref="AD28:AM28">SUM(AD19:AD27)</f>
        <v>220</v>
      </c>
      <c r="AE28" s="67">
        <f t="shared" si="32"/>
        <v>0.9999999999999999</v>
      </c>
      <c r="AF28" s="21">
        <f t="shared" si="32"/>
        <v>207</v>
      </c>
      <c r="AG28" s="12">
        <f t="shared" si="32"/>
        <v>1</v>
      </c>
      <c r="AH28" s="21">
        <f>SUM(AH19:AH27)</f>
        <v>211</v>
      </c>
      <c r="AI28" s="67">
        <f>SUM(AI19:AI27)</f>
        <v>0.9999999999999999</v>
      </c>
      <c r="AJ28" s="21">
        <f>SUM(AJ19:AJ27)</f>
        <v>190</v>
      </c>
      <c r="AK28" s="66">
        <f>SUM(AK19:AK27)</f>
        <v>0.9999999999999999</v>
      </c>
      <c r="AL28" s="21">
        <f>SUM(AL19:AL27)</f>
        <v>182</v>
      </c>
      <c r="AM28" s="14">
        <f t="shared" si="32"/>
        <v>1</v>
      </c>
    </row>
    <row r="29" spans="1:39" ht="14.25">
      <c r="A29" s="81" t="s">
        <v>1</v>
      </c>
      <c r="B29" s="87">
        <v>2004</v>
      </c>
      <c r="C29" s="75"/>
      <c r="D29" s="75">
        <v>2005</v>
      </c>
      <c r="E29" s="75"/>
      <c r="F29" s="75">
        <v>2006</v>
      </c>
      <c r="G29" s="75"/>
      <c r="H29" s="75">
        <v>2007</v>
      </c>
      <c r="I29" s="75"/>
      <c r="J29" s="75">
        <v>2008</v>
      </c>
      <c r="K29" s="75"/>
      <c r="L29" s="72">
        <v>2009</v>
      </c>
      <c r="M29" s="75"/>
      <c r="N29" s="75">
        <v>2010</v>
      </c>
      <c r="O29" s="75"/>
      <c r="P29" s="75">
        <v>2011</v>
      </c>
      <c r="Q29" s="75"/>
      <c r="R29" s="72">
        <v>2012</v>
      </c>
      <c r="S29" s="80"/>
      <c r="T29" s="80">
        <v>2013</v>
      </c>
      <c r="U29" s="72"/>
      <c r="V29" s="75">
        <v>2014</v>
      </c>
      <c r="W29" s="75"/>
      <c r="X29" s="72">
        <v>2015</v>
      </c>
      <c r="Y29" s="72"/>
      <c r="Z29" s="75">
        <v>2016</v>
      </c>
      <c r="AA29" s="75"/>
      <c r="AB29" s="75">
        <v>2017</v>
      </c>
      <c r="AC29" s="75"/>
      <c r="AD29" s="72">
        <v>2018</v>
      </c>
      <c r="AE29" s="72"/>
      <c r="AF29" s="75">
        <v>2019</v>
      </c>
      <c r="AG29" s="75"/>
      <c r="AH29" s="72">
        <v>2020</v>
      </c>
      <c r="AI29" s="72"/>
      <c r="AJ29" s="75">
        <v>2021</v>
      </c>
      <c r="AK29" s="75"/>
      <c r="AL29" s="72">
        <v>2022</v>
      </c>
      <c r="AM29" s="94"/>
    </row>
    <row r="30" spans="1:39" ht="14.25">
      <c r="A30" s="78"/>
      <c r="B30" s="5" t="s">
        <v>8</v>
      </c>
      <c r="C30" s="6" t="s">
        <v>9</v>
      </c>
      <c r="D30" s="6" t="s">
        <v>8</v>
      </c>
      <c r="E30" s="6" t="s">
        <v>9</v>
      </c>
      <c r="F30" s="6" t="s">
        <v>8</v>
      </c>
      <c r="G30" s="6" t="s">
        <v>9</v>
      </c>
      <c r="H30" s="6" t="s">
        <v>8</v>
      </c>
      <c r="I30" s="6" t="s">
        <v>9</v>
      </c>
      <c r="J30" s="5" t="s">
        <v>8</v>
      </c>
      <c r="K30" s="6" t="s">
        <v>9</v>
      </c>
      <c r="L30" s="5" t="s">
        <v>8</v>
      </c>
      <c r="M30" s="6" t="s">
        <v>9</v>
      </c>
      <c r="N30" s="5" t="s">
        <v>8</v>
      </c>
      <c r="O30" s="6" t="s">
        <v>9</v>
      </c>
      <c r="P30" s="5" t="s">
        <v>8</v>
      </c>
      <c r="Q30" s="6" t="s">
        <v>9</v>
      </c>
      <c r="R30" s="5" t="s">
        <v>8</v>
      </c>
      <c r="S30" s="55" t="s">
        <v>9</v>
      </c>
      <c r="T30" s="55" t="s">
        <v>8</v>
      </c>
      <c r="U30" s="55" t="s">
        <v>9</v>
      </c>
      <c r="V30" s="6" t="s">
        <v>8</v>
      </c>
      <c r="W30" s="6" t="s">
        <v>9</v>
      </c>
      <c r="X30" s="5" t="s">
        <v>8</v>
      </c>
      <c r="Y30" s="5" t="s">
        <v>9</v>
      </c>
      <c r="Z30" s="6" t="s">
        <v>8</v>
      </c>
      <c r="AA30" s="6" t="s">
        <v>9</v>
      </c>
      <c r="AB30" s="5" t="s">
        <v>8</v>
      </c>
      <c r="AC30" s="6" t="s">
        <v>9</v>
      </c>
      <c r="AD30" s="5" t="s">
        <v>8</v>
      </c>
      <c r="AE30" s="5" t="s">
        <v>9</v>
      </c>
      <c r="AF30" s="5" t="s">
        <v>8</v>
      </c>
      <c r="AG30" s="6" t="s">
        <v>9</v>
      </c>
      <c r="AH30" s="5" t="s">
        <v>8</v>
      </c>
      <c r="AI30" s="5" t="s">
        <v>9</v>
      </c>
      <c r="AJ30" s="5" t="s">
        <v>8</v>
      </c>
      <c r="AK30" s="6" t="s">
        <v>9</v>
      </c>
      <c r="AL30" s="5" t="s">
        <v>8</v>
      </c>
      <c r="AM30" s="7" t="s">
        <v>9</v>
      </c>
    </row>
    <row r="31" spans="1:39" ht="15" customHeight="1">
      <c r="A31" s="8" t="s">
        <v>29</v>
      </c>
      <c r="B31" s="19">
        <v>0</v>
      </c>
      <c r="C31" s="11">
        <f>(B31/$B$40)</f>
        <v>0</v>
      </c>
      <c r="D31" s="20">
        <v>0</v>
      </c>
      <c r="E31" s="11">
        <f>(D31/$D$40)</f>
        <v>0</v>
      </c>
      <c r="F31" s="20">
        <v>0</v>
      </c>
      <c r="G31" s="11">
        <f>(F31/$F$40)</f>
        <v>0</v>
      </c>
      <c r="H31" s="20">
        <v>0</v>
      </c>
      <c r="I31" s="11">
        <f>(H31/$H$40)</f>
        <v>0</v>
      </c>
      <c r="J31" s="19">
        <v>0</v>
      </c>
      <c r="K31" s="11">
        <f>(J31/$J$40)</f>
        <v>0</v>
      </c>
      <c r="L31" s="19">
        <v>0</v>
      </c>
      <c r="M31" s="11">
        <f>(L31/$L$40)</f>
        <v>0</v>
      </c>
      <c r="N31" s="19">
        <v>1</v>
      </c>
      <c r="O31" s="11">
        <f aca="true" t="shared" si="33" ref="O31:O39">(N31/$N$40)</f>
        <v>0.003484320557491289</v>
      </c>
      <c r="P31" s="19">
        <v>2</v>
      </c>
      <c r="Q31" s="11">
        <f aca="true" t="shared" si="34" ref="Q31:Q39">(P31/$P$40)</f>
        <v>0.006920415224913495</v>
      </c>
      <c r="R31" s="19">
        <v>2</v>
      </c>
      <c r="S31" s="56">
        <f>(R31/$R$40)</f>
        <v>0.007017543859649123</v>
      </c>
      <c r="T31" s="62">
        <v>2</v>
      </c>
      <c r="U31" s="56">
        <f>(T31/$T$40)</f>
        <v>0.006896551724137931</v>
      </c>
      <c r="V31" s="20">
        <v>2</v>
      </c>
      <c r="W31" s="11">
        <f>(V31/$V$40)</f>
        <v>0.006734006734006734</v>
      </c>
      <c r="X31" s="19">
        <v>3</v>
      </c>
      <c r="Y31" s="66">
        <f>(X31/$X$40)</f>
        <v>0.01</v>
      </c>
      <c r="Z31" s="20">
        <v>3</v>
      </c>
      <c r="AA31" s="11">
        <f>(Z31/$Z$40)</f>
        <v>0.01</v>
      </c>
      <c r="AB31" s="19">
        <v>2</v>
      </c>
      <c r="AC31" s="11">
        <f>(AB31/$AB$40)</f>
        <v>0.006734006734006734</v>
      </c>
      <c r="AD31" s="19">
        <v>1</v>
      </c>
      <c r="AE31" s="66">
        <f>AD31/$AD$40</f>
        <v>0.003389830508474576</v>
      </c>
      <c r="AF31" s="19">
        <v>3</v>
      </c>
      <c r="AG31" s="11">
        <f>(AF31/$AF$40)</f>
        <v>0.01</v>
      </c>
      <c r="AH31" s="19">
        <v>4</v>
      </c>
      <c r="AI31" s="66">
        <f>(AH31/$AH$40)</f>
        <v>0.012861736334405145</v>
      </c>
      <c r="AJ31" s="19">
        <v>2</v>
      </c>
      <c r="AK31" s="66">
        <f>AJ31/$AJ$40</f>
        <v>0.006802721088435374</v>
      </c>
      <c r="AL31" s="19">
        <v>2</v>
      </c>
      <c r="AM31" s="13">
        <f>(AL31/$AL$40)</f>
        <v>0.006289308176100629</v>
      </c>
    </row>
    <row r="32" spans="1:39" ht="15" customHeight="1">
      <c r="A32" s="9" t="s">
        <v>3</v>
      </c>
      <c r="B32" s="21">
        <v>10</v>
      </c>
      <c r="C32" s="12">
        <f>(B32/$B$40)</f>
        <v>0.0392156862745098</v>
      </c>
      <c r="D32" s="22">
        <v>10</v>
      </c>
      <c r="E32" s="12">
        <f>(D32/$D$40)</f>
        <v>0.03802281368821293</v>
      </c>
      <c r="F32" s="22">
        <v>9</v>
      </c>
      <c r="G32" s="11">
        <f>(F32/$F$40)</f>
        <v>0.03237410071942446</v>
      </c>
      <c r="H32" s="22">
        <v>10</v>
      </c>
      <c r="I32" s="12">
        <f>(H32/$H$40)</f>
        <v>0.036231884057971016</v>
      </c>
      <c r="J32" s="21">
        <v>8</v>
      </c>
      <c r="K32" s="11">
        <f>(J32/$J$40)</f>
        <v>0.0273972602739726</v>
      </c>
      <c r="L32" s="21">
        <v>9</v>
      </c>
      <c r="M32" s="11">
        <f>(L32/$L$40)</f>
        <v>0.030927835051546393</v>
      </c>
      <c r="N32" s="21">
        <v>8</v>
      </c>
      <c r="O32" s="11">
        <f t="shared" si="33"/>
        <v>0.027874564459930314</v>
      </c>
      <c r="P32" s="21">
        <v>7</v>
      </c>
      <c r="Q32" s="11">
        <f t="shared" si="34"/>
        <v>0.02422145328719723</v>
      </c>
      <c r="R32" s="21">
        <v>11</v>
      </c>
      <c r="S32" s="56">
        <f aca="true" t="shared" si="35" ref="S32:S39">(R32/$R$40)</f>
        <v>0.03859649122807018</v>
      </c>
      <c r="T32" s="62">
        <v>12</v>
      </c>
      <c r="U32" s="56">
        <f aca="true" t="shared" si="36" ref="U32:U39">(T32/$T$40)</f>
        <v>0.041379310344827586</v>
      </c>
      <c r="V32" s="22">
        <v>13</v>
      </c>
      <c r="W32" s="11">
        <f aca="true" t="shared" si="37" ref="W32:W39">(V32/$V$40)</f>
        <v>0.04377104377104377</v>
      </c>
      <c r="X32" s="19">
        <v>16</v>
      </c>
      <c r="Y32" s="66">
        <f aca="true" t="shared" si="38" ref="Y32:Y39">(X32/$X$40)</f>
        <v>0.05333333333333334</v>
      </c>
      <c r="Z32" s="22">
        <v>16</v>
      </c>
      <c r="AA32" s="11">
        <f aca="true" t="shared" si="39" ref="AA32:AA39">(Z32/$Z$40)</f>
        <v>0.05333333333333334</v>
      </c>
      <c r="AB32" s="21">
        <v>16</v>
      </c>
      <c r="AC32" s="11">
        <f aca="true" t="shared" si="40" ref="AC32:AC39">(AB32/$AB$40)</f>
        <v>0.05387205387205387</v>
      </c>
      <c r="AD32" s="19">
        <v>20</v>
      </c>
      <c r="AE32" s="66">
        <f aca="true" t="shared" si="41" ref="AE32:AE39">AD32/$AD$40</f>
        <v>0.06779661016949153</v>
      </c>
      <c r="AF32" s="21">
        <v>17</v>
      </c>
      <c r="AG32" s="11">
        <f aca="true" t="shared" si="42" ref="AG32:AG39">(AF32/$AF$40)</f>
        <v>0.056666666666666664</v>
      </c>
      <c r="AH32" s="19">
        <v>21</v>
      </c>
      <c r="AI32" s="66">
        <f aca="true" t="shared" si="43" ref="AI32:AI39">(AH32/$AH$40)</f>
        <v>0.06752411575562701</v>
      </c>
      <c r="AJ32" s="21">
        <v>20</v>
      </c>
      <c r="AK32" s="66">
        <f aca="true" t="shared" si="44" ref="AK32:AK39">AJ32/$AJ$40</f>
        <v>0.06802721088435375</v>
      </c>
      <c r="AL32" s="21">
        <v>18</v>
      </c>
      <c r="AM32" s="13">
        <f aca="true" t="shared" si="45" ref="AM32:AM39">(AL32/$AL$40)</f>
        <v>0.05660377358490566</v>
      </c>
    </row>
    <row r="33" spans="1:39" ht="15" customHeight="1">
      <c r="A33" s="9" t="s">
        <v>2</v>
      </c>
      <c r="B33" s="21">
        <v>0</v>
      </c>
      <c r="C33" s="12">
        <f>(B33/$B$40)</f>
        <v>0</v>
      </c>
      <c r="D33" s="22">
        <v>0</v>
      </c>
      <c r="E33" s="12">
        <f>(D33/$D$40)</f>
        <v>0</v>
      </c>
      <c r="F33" s="22">
        <v>0</v>
      </c>
      <c r="G33" s="11">
        <f>(F33/$F$40)</f>
        <v>0</v>
      </c>
      <c r="H33" s="22">
        <v>0</v>
      </c>
      <c r="I33" s="12">
        <f>(H33/$H$40)</f>
        <v>0</v>
      </c>
      <c r="J33" s="21">
        <v>1</v>
      </c>
      <c r="K33" s="11">
        <f>(J33/$J$40)</f>
        <v>0.003424657534246575</v>
      </c>
      <c r="L33" s="21">
        <v>1</v>
      </c>
      <c r="M33" s="11">
        <f>(L33/$L$40)</f>
        <v>0.003436426116838488</v>
      </c>
      <c r="N33" s="21">
        <v>1</v>
      </c>
      <c r="O33" s="11">
        <f t="shared" si="33"/>
        <v>0.003484320557491289</v>
      </c>
      <c r="P33" s="21">
        <v>1</v>
      </c>
      <c r="Q33" s="11">
        <f t="shared" si="34"/>
        <v>0.0034602076124567475</v>
      </c>
      <c r="R33" s="21">
        <v>1</v>
      </c>
      <c r="S33" s="56">
        <f t="shared" si="35"/>
        <v>0.0035087719298245615</v>
      </c>
      <c r="T33" s="62">
        <v>1</v>
      </c>
      <c r="U33" s="56">
        <f t="shared" si="36"/>
        <v>0.0034482758620689655</v>
      </c>
      <c r="V33" s="22">
        <v>1</v>
      </c>
      <c r="W33" s="11">
        <f t="shared" si="37"/>
        <v>0.003367003367003367</v>
      </c>
      <c r="X33" s="19">
        <v>1</v>
      </c>
      <c r="Y33" s="66">
        <f t="shared" si="38"/>
        <v>0.0033333333333333335</v>
      </c>
      <c r="Z33" s="22">
        <v>2</v>
      </c>
      <c r="AA33" s="11">
        <f t="shared" si="39"/>
        <v>0.006666666666666667</v>
      </c>
      <c r="AB33" s="21">
        <v>2</v>
      </c>
      <c r="AC33" s="11">
        <f t="shared" si="40"/>
        <v>0.006734006734006734</v>
      </c>
      <c r="AD33" s="19">
        <v>3</v>
      </c>
      <c r="AE33" s="66">
        <f t="shared" si="41"/>
        <v>0.010169491525423728</v>
      </c>
      <c r="AF33" s="21">
        <v>3</v>
      </c>
      <c r="AG33" s="11">
        <f t="shared" si="42"/>
        <v>0.01</v>
      </c>
      <c r="AH33" s="19">
        <v>2</v>
      </c>
      <c r="AI33" s="66">
        <f t="shared" si="43"/>
        <v>0.006430868167202572</v>
      </c>
      <c r="AJ33" s="21">
        <v>2</v>
      </c>
      <c r="AK33" s="66">
        <f t="shared" si="44"/>
        <v>0.006802721088435374</v>
      </c>
      <c r="AL33" s="21">
        <v>2</v>
      </c>
      <c r="AM33" s="13">
        <f t="shared" si="45"/>
        <v>0.006289308176100629</v>
      </c>
    </row>
    <row r="34" spans="1:39" ht="15" customHeight="1">
      <c r="A34" s="9" t="s">
        <v>20</v>
      </c>
      <c r="B34" s="21">
        <v>2</v>
      </c>
      <c r="C34" s="12">
        <f>(B34/$B$40)</f>
        <v>0.00784313725490196</v>
      </c>
      <c r="D34" s="22">
        <v>2</v>
      </c>
      <c r="E34" s="12">
        <f>(D34/$D$40)</f>
        <v>0.0076045627376425855</v>
      </c>
      <c r="F34" s="22">
        <v>2</v>
      </c>
      <c r="G34" s="11">
        <f>(F34/$F$40)</f>
        <v>0.007194244604316547</v>
      </c>
      <c r="H34" s="22">
        <v>1</v>
      </c>
      <c r="I34" s="12">
        <f>(H34/$H$40)</f>
        <v>0.0036231884057971015</v>
      </c>
      <c r="J34" s="21">
        <v>1</v>
      </c>
      <c r="K34" s="11">
        <f>(J34/$J$40)</f>
        <v>0.003424657534246575</v>
      </c>
      <c r="L34" s="21">
        <v>1</v>
      </c>
      <c r="M34" s="11">
        <f>(L34/$L$40)</f>
        <v>0.003436426116838488</v>
      </c>
      <c r="N34" s="21">
        <v>1</v>
      </c>
      <c r="O34" s="11">
        <f t="shared" si="33"/>
        <v>0.003484320557491289</v>
      </c>
      <c r="P34" s="21">
        <v>2</v>
      </c>
      <c r="Q34" s="11">
        <f t="shared" si="34"/>
        <v>0.006920415224913495</v>
      </c>
      <c r="R34" s="21">
        <v>3</v>
      </c>
      <c r="S34" s="56">
        <f t="shared" si="35"/>
        <v>0.010526315789473684</v>
      </c>
      <c r="T34" s="62">
        <v>5</v>
      </c>
      <c r="U34" s="56">
        <f t="shared" si="36"/>
        <v>0.017241379310344827</v>
      </c>
      <c r="V34" s="22">
        <v>5</v>
      </c>
      <c r="W34" s="11">
        <f t="shared" si="37"/>
        <v>0.016835016835016835</v>
      </c>
      <c r="X34" s="19">
        <v>5</v>
      </c>
      <c r="Y34" s="66">
        <f t="shared" si="38"/>
        <v>0.016666666666666666</v>
      </c>
      <c r="Z34" s="22">
        <v>6</v>
      </c>
      <c r="AA34" s="11">
        <f t="shared" si="39"/>
        <v>0.02</v>
      </c>
      <c r="AB34" s="21">
        <v>6</v>
      </c>
      <c r="AC34" s="11">
        <f t="shared" si="40"/>
        <v>0.020202020202020204</v>
      </c>
      <c r="AD34" s="19">
        <v>6</v>
      </c>
      <c r="AE34" s="66">
        <f t="shared" si="41"/>
        <v>0.020338983050847456</v>
      </c>
      <c r="AF34" s="21">
        <v>4</v>
      </c>
      <c r="AG34" s="11">
        <f t="shared" si="42"/>
        <v>0.013333333333333334</v>
      </c>
      <c r="AH34" s="19">
        <v>6</v>
      </c>
      <c r="AI34" s="66">
        <f t="shared" si="43"/>
        <v>0.01929260450160772</v>
      </c>
      <c r="AJ34" s="21">
        <v>6</v>
      </c>
      <c r="AK34" s="66">
        <f t="shared" si="44"/>
        <v>0.02040816326530612</v>
      </c>
      <c r="AL34" s="21">
        <v>6</v>
      </c>
      <c r="AM34" s="13">
        <f t="shared" si="45"/>
        <v>0.018867924528301886</v>
      </c>
    </row>
    <row r="35" spans="1:39" ht="15" customHeight="1">
      <c r="A35" s="9" t="s">
        <v>19</v>
      </c>
      <c r="B35" s="21"/>
      <c r="C35" s="12"/>
      <c r="D35" s="22"/>
      <c r="E35" s="12"/>
      <c r="F35" s="22"/>
      <c r="G35" s="11"/>
      <c r="H35" s="22"/>
      <c r="I35" s="12"/>
      <c r="J35" s="36" t="s">
        <v>17</v>
      </c>
      <c r="K35" s="37" t="s">
        <v>17</v>
      </c>
      <c r="L35" s="36" t="s">
        <v>17</v>
      </c>
      <c r="M35" s="37" t="s">
        <v>17</v>
      </c>
      <c r="N35" s="21">
        <v>0</v>
      </c>
      <c r="O35" s="11">
        <f t="shared" si="33"/>
        <v>0</v>
      </c>
      <c r="P35" s="21">
        <v>0</v>
      </c>
      <c r="Q35" s="11">
        <f t="shared" si="34"/>
        <v>0</v>
      </c>
      <c r="R35" s="21">
        <v>0</v>
      </c>
      <c r="S35" s="56">
        <f t="shared" si="35"/>
        <v>0</v>
      </c>
      <c r="T35" s="62">
        <v>0</v>
      </c>
      <c r="U35" s="56">
        <f t="shared" si="36"/>
        <v>0</v>
      </c>
      <c r="V35" s="22">
        <v>0</v>
      </c>
      <c r="W35" s="11">
        <f t="shared" si="37"/>
        <v>0</v>
      </c>
      <c r="X35" s="19">
        <v>0</v>
      </c>
      <c r="Y35" s="66">
        <f t="shared" si="38"/>
        <v>0</v>
      </c>
      <c r="Z35" s="22">
        <v>0</v>
      </c>
      <c r="AA35" s="11">
        <f t="shared" si="39"/>
        <v>0</v>
      </c>
      <c r="AB35" s="21">
        <v>0</v>
      </c>
      <c r="AC35" s="11">
        <f t="shared" si="40"/>
        <v>0</v>
      </c>
      <c r="AD35" s="19">
        <v>0</v>
      </c>
      <c r="AE35" s="66">
        <f t="shared" si="41"/>
        <v>0</v>
      </c>
      <c r="AF35" s="21">
        <v>0</v>
      </c>
      <c r="AG35" s="11">
        <f t="shared" si="42"/>
        <v>0</v>
      </c>
      <c r="AH35" s="19">
        <v>0</v>
      </c>
      <c r="AI35" s="66">
        <f t="shared" si="43"/>
        <v>0</v>
      </c>
      <c r="AJ35" s="21">
        <v>0</v>
      </c>
      <c r="AK35" s="66">
        <f t="shared" si="44"/>
        <v>0</v>
      </c>
      <c r="AL35" s="21">
        <v>0</v>
      </c>
      <c r="AM35" s="13">
        <f t="shared" si="45"/>
        <v>0</v>
      </c>
    </row>
    <row r="36" spans="1:39" ht="15" customHeight="1">
      <c r="A36" s="9" t="s">
        <v>4</v>
      </c>
      <c r="B36" s="21">
        <v>4</v>
      </c>
      <c r="C36" s="12">
        <f>(B36/$B$40)</f>
        <v>0.01568627450980392</v>
      </c>
      <c r="D36" s="22">
        <v>6</v>
      </c>
      <c r="E36" s="12">
        <f>(D36/$D$40)</f>
        <v>0.022813688212927757</v>
      </c>
      <c r="F36" s="22">
        <v>5</v>
      </c>
      <c r="G36" s="11">
        <f>(F36/$F$40)</f>
        <v>0.017985611510791366</v>
      </c>
      <c r="H36" s="22">
        <v>5</v>
      </c>
      <c r="I36" s="12">
        <f>(H36/$H$40)</f>
        <v>0.018115942028985508</v>
      </c>
      <c r="J36" s="21">
        <v>4</v>
      </c>
      <c r="K36" s="11">
        <f>(J36/$J$40)</f>
        <v>0.0136986301369863</v>
      </c>
      <c r="L36" s="21">
        <v>4</v>
      </c>
      <c r="M36" s="11">
        <f>(L36/$L$40)</f>
        <v>0.013745704467353952</v>
      </c>
      <c r="N36" s="21">
        <v>4</v>
      </c>
      <c r="O36" s="11">
        <f t="shared" si="33"/>
        <v>0.013937282229965157</v>
      </c>
      <c r="P36" s="21">
        <v>4</v>
      </c>
      <c r="Q36" s="11">
        <f t="shared" si="34"/>
        <v>0.01384083044982699</v>
      </c>
      <c r="R36" s="21">
        <v>3</v>
      </c>
      <c r="S36" s="56">
        <f t="shared" si="35"/>
        <v>0.010526315789473684</v>
      </c>
      <c r="T36" s="62">
        <v>4</v>
      </c>
      <c r="U36" s="56">
        <f t="shared" si="36"/>
        <v>0.013793103448275862</v>
      </c>
      <c r="V36" s="22">
        <v>5</v>
      </c>
      <c r="W36" s="11">
        <f t="shared" si="37"/>
        <v>0.016835016835016835</v>
      </c>
      <c r="X36" s="19">
        <v>6</v>
      </c>
      <c r="Y36" s="66">
        <f t="shared" si="38"/>
        <v>0.02</v>
      </c>
      <c r="Z36" s="22">
        <v>4</v>
      </c>
      <c r="AA36" s="11">
        <f t="shared" si="39"/>
        <v>0.013333333333333334</v>
      </c>
      <c r="AB36" s="21">
        <v>4</v>
      </c>
      <c r="AC36" s="11">
        <f t="shared" si="40"/>
        <v>0.013468013468013467</v>
      </c>
      <c r="AD36" s="19">
        <v>6</v>
      </c>
      <c r="AE36" s="66">
        <f t="shared" si="41"/>
        <v>0.020338983050847456</v>
      </c>
      <c r="AF36" s="21">
        <v>4</v>
      </c>
      <c r="AG36" s="11">
        <f t="shared" si="42"/>
        <v>0.013333333333333334</v>
      </c>
      <c r="AH36" s="19">
        <v>4</v>
      </c>
      <c r="AI36" s="66">
        <f t="shared" si="43"/>
        <v>0.012861736334405145</v>
      </c>
      <c r="AJ36" s="21">
        <v>3</v>
      </c>
      <c r="AK36" s="66">
        <f t="shared" si="44"/>
        <v>0.01020408163265306</v>
      </c>
      <c r="AL36" s="21">
        <v>4</v>
      </c>
      <c r="AM36" s="13">
        <f t="shared" si="45"/>
        <v>0.012578616352201259</v>
      </c>
    </row>
    <row r="37" spans="1:39" ht="15" customHeight="1">
      <c r="A37" s="9" t="s">
        <v>5</v>
      </c>
      <c r="B37" s="21">
        <v>239</v>
      </c>
      <c r="C37" s="12">
        <f>(B37/$B$40)</f>
        <v>0.9372549019607843</v>
      </c>
      <c r="D37" s="22">
        <v>245</v>
      </c>
      <c r="E37" s="12">
        <f>(D37/$D$40)</f>
        <v>0.9315589353612167</v>
      </c>
      <c r="F37" s="22">
        <v>262</v>
      </c>
      <c r="G37" s="11">
        <f>(F37/$F$40)</f>
        <v>0.9424460431654677</v>
      </c>
      <c r="H37" s="22">
        <v>258</v>
      </c>
      <c r="I37" s="12">
        <f>(H37/$H$40)</f>
        <v>0.9347826086956522</v>
      </c>
      <c r="J37" s="21">
        <v>276</v>
      </c>
      <c r="K37" s="11">
        <f>(J37/$J$40)</f>
        <v>0.9452054794520548</v>
      </c>
      <c r="L37" s="21">
        <v>271</v>
      </c>
      <c r="M37" s="11">
        <f>(L37/$L$40)</f>
        <v>0.9312714776632303</v>
      </c>
      <c r="N37" s="21">
        <v>267</v>
      </c>
      <c r="O37" s="11">
        <f t="shared" si="33"/>
        <v>0.9303135888501742</v>
      </c>
      <c r="P37" s="21">
        <v>268</v>
      </c>
      <c r="Q37" s="11">
        <f t="shared" si="34"/>
        <v>0.9273356401384083</v>
      </c>
      <c r="R37" s="21">
        <v>260</v>
      </c>
      <c r="S37" s="56">
        <f t="shared" si="35"/>
        <v>0.9122807017543859</v>
      </c>
      <c r="T37" s="62">
        <v>261</v>
      </c>
      <c r="U37" s="56">
        <f t="shared" si="36"/>
        <v>0.9</v>
      </c>
      <c r="V37" s="22">
        <v>266</v>
      </c>
      <c r="W37" s="11">
        <f t="shared" si="37"/>
        <v>0.8956228956228957</v>
      </c>
      <c r="X37" s="19">
        <v>264</v>
      </c>
      <c r="Y37" s="66">
        <f t="shared" si="38"/>
        <v>0.88</v>
      </c>
      <c r="Z37" s="22">
        <v>263</v>
      </c>
      <c r="AA37" s="11">
        <f t="shared" si="39"/>
        <v>0.8766666666666667</v>
      </c>
      <c r="AB37" s="21">
        <v>259</v>
      </c>
      <c r="AC37" s="11">
        <f t="shared" si="40"/>
        <v>0.8720538720538721</v>
      </c>
      <c r="AD37" s="19">
        <v>251</v>
      </c>
      <c r="AE37" s="66">
        <f t="shared" si="41"/>
        <v>0.8508474576271187</v>
      </c>
      <c r="AF37" s="21">
        <v>261</v>
      </c>
      <c r="AG37" s="11">
        <f t="shared" si="42"/>
        <v>0.87</v>
      </c>
      <c r="AH37" s="19">
        <v>263</v>
      </c>
      <c r="AI37" s="66">
        <f t="shared" si="43"/>
        <v>0.8456591639871383</v>
      </c>
      <c r="AJ37" s="21">
        <v>246</v>
      </c>
      <c r="AK37" s="66">
        <f t="shared" si="44"/>
        <v>0.8367346938775511</v>
      </c>
      <c r="AL37" s="21">
        <v>272</v>
      </c>
      <c r="AM37" s="13">
        <f t="shared" si="45"/>
        <v>0.8553459119496856</v>
      </c>
    </row>
    <row r="38" spans="1:39" ht="15" customHeight="1">
      <c r="A38" s="9" t="s">
        <v>16</v>
      </c>
      <c r="B38" s="21"/>
      <c r="C38" s="12"/>
      <c r="D38" s="33" t="s">
        <v>17</v>
      </c>
      <c r="E38" s="34" t="s">
        <v>17</v>
      </c>
      <c r="F38" s="33" t="s">
        <v>17</v>
      </c>
      <c r="G38" s="34" t="s">
        <v>17</v>
      </c>
      <c r="H38" s="33" t="s">
        <v>17</v>
      </c>
      <c r="I38" s="34" t="s">
        <v>17</v>
      </c>
      <c r="J38" s="33" t="s">
        <v>17</v>
      </c>
      <c r="K38" s="34" t="s">
        <v>17</v>
      </c>
      <c r="L38" s="33" t="s">
        <v>17</v>
      </c>
      <c r="M38" s="34" t="s">
        <v>17</v>
      </c>
      <c r="N38" s="21">
        <v>1</v>
      </c>
      <c r="O38" s="11">
        <f t="shared" si="33"/>
        <v>0.003484320557491289</v>
      </c>
      <c r="P38" s="21">
        <v>1</v>
      </c>
      <c r="Q38" s="11">
        <f t="shared" si="34"/>
        <v>0.0034602076124567475</v>
      </c>
      <c r="R38" s="21">
        <v>1</v>
      </c>
      <c r="S38" s="56">
        <f t="shared" si="35"/>
        <v>0.0035087719298245615</v>
      </c>
      <c r="T38" s="62">
        <v>1</v>
      </c>
      <c r="U38" s="56">
        <f t="shared" si="36"/>
        <v>0.0034482758620689655</v>
      </c>
      <c r="V38" s="22">
        <v>2</v>
      </c>
      <c r="W38" s="11">
        <f t="shared" si="37"/>
        <v>0.006734006734006734</v>
      </c>
      <c r="X38" s="19">
        <v>2</v>
      </c>
      <c r="Y38" s="66">
        <f t="shared" si="38"/>
        <v>0.006666666666666667</v>
      </c>
      <c r="Z38" s="22">
        <v>2</v>
      </c>
      <c r="AA38" s="11">
        <f t="shared" si="39"/>
        <v>0.006666666666666667</v>
      </c>
      <c r="AB38" s="21">
        <v>3</v>
      </c>
      <c r="AC38" s="11">
        <f t="shared" si="40"/>
        <v>0.010101010101010102</v>
      </c>
      <c r="AD38" s="19">
        <v>3</v>
      </c>
      <c r="AE38" s="66">
        <f t="shared" si="41"/>
        <v>0.010169491525423728</v>
      </c>
      <c r="AF38" s="21">
        <v>4</v>
      </c>
      <c r="AG38" s="11">
        <f t="shared" si="42"/>
        <v>0.013333333333333334</v>
      </c>
      <c r="AH38" s="19">
        <v>6</v>
      </c>
      <c r="AI38" s="66">
        <f t="shared" si="43"/>
        <v>0.01929260450160772</v>
      </c>
      <c r="AJ38" s="21">
        <v>9</v>
      </c>
      <c r="AK38" s="66">
        <f t="shared" si="44"/>
        <v>0.030612244897959183</v>
      </c>
      <c r="AL38" s="21">
        <v>8</v>
      </c>
      <c r="AM38" s="13">
        <f t="shared" si="45"/>
        <v>0.025157232704402517</v>
      </c>
    </row>
    <row r="39" spans="1:39" ht="15" customHeight="1">
      <c r="A39" s="9" t="s">
        <v>6</v>
      </c>
      <c r="B39" s="21">
        <v>0</v>
      </c>
      <c r="C39" s="12">
        <f>(B39/$B$40)</f>
        <v>0</v>
      </c>
      <c r="D39" s="22">
        <v>0</v>
      </c>
      <c r="E39" s="12">
        <f>(D39/$D$40)</f>
        <v>0</v>
      </c>
      <c r="F39" s="22">
        <v>0</v>
      </c>
      <c r="G39" s="11">
        <f>(F39/$F$40)</f>
        <v>0</v>
      </c>
      <c r="H39" s="22">
        <v>2</v>
      </c>
      <c r="I39" s="12">
        <f>(H39/$H$40)</f>
        <v>0.007246376811594203</v>
      </c>
      <c r="J39" s="21">
        <v>2</v>
      </c>
      <c r="K39" s="11">
        <f>(J39/$J$40)</f>
        <v>0.00684931506849315</v>
      </c>
      <c r="L39" s="21">
        <v>5</v>
      </c>
      <c r="M39" s="11">
        <f>(L39/$L$40)</f>
        <v>0.01718213058419244</v>
      </c>
      <c r="N39" s="21">
        <v>4</v>
      </c>
      <c r="O39" s="11">
        <f t="shared" si="33"/>
        <v>0.013937282229965157</v>
      </c>
      <c r="P39" s="21">
        <v>4</v>
      </c>
      <c r="Q39" s="11">
        <f t="shared" si="34"/>
        <v>0.01384083044982699</v>
      </c>
      <c r="R39" s="21">
        <v>4</v>
      </c>
      <c r="S39" s="56">
        <f t="shared" si="35"/>
        <v>0.014035087719298246</v>
      </c>
      <c r="T39" s="62">
        <v>4</v>
      </c>
      <c r="U39" s="56">
        <f t="shared" si="36"/>
        <v>0.013793103448275862</v>
      </c>
      <c r="V39" s="22">
        <v>3</v>
      </c>
      <c r="W39" s="11">
        <f t="shared" si="37"/>
        <v>0.010101010101010102</v>
      </c>
      <c r="X39" s="19">
        <v>3</v>
      </c>
      <c r="Y39" s="66">
        <f t="shared" si="38"/>
        <v>0.01</v>
      </c>
      <c r="Z39" s="22">
        <v>4</v>
      </c>
      <c r="AA39" s="11">
        <f t="shared" si="39"/>
        <v>0.013333333333333334</v>
      </c>
      <c r="AB39" s="21">
        <v>5</v>
      </c>
      <c r="AC39" s="11">
        <f t="shared" si="40"/>
        <v>0.016835016835016835</v>
      </c>
      <c r="AD39" s="19">
        <v>5</v>
      </c>
      <c r="AE39" s="66">
        <f t="shared" si="41"/>
        <v>0.01694915254237288</v>
      </c>
      <c r="AF39" s="21">
        <v>4</v>
      </c>
      <c r="AG39" s="11">
        <f t="shared" si="42"/>
        <v>0.013333333333333334</v>
      </c>
      <c r="AH39" s="19">
        <v>5</v>
      </c>
      <c r="AI39" s="66">
        <f t="shared" si="43"/>
        <v>0.01607717041800643</v>
      </c>
      <c r="AJ39" s="21">
        <v>6</v>
      </c>
      <c r="AK39" s="66">
        <f t="shared" si="44"/>
        <v>0.02040816326530612</v>
      </c>
      <c r="AL39" s="21">
        <v>6</v>
      </c>
      <c r="AM39" s="13">
        <f t="shared" si="45"/>
        <v>0.018867924528301886</v>
      </c>
    </row>
    <row r="40" spans="1:39" ht="15" customHeight="1">
      <c r="A40" s="3" t="s">
        <v>7</v>
      </c>
      <c r="B40" s="25">
        <f>SUM(B31:B39)</f>
        <v>255</v>
      </c>
      <c r="C40" s="15">
        <f>(B40/$B$40)</f>
        <v>1</v>
      </c>
      <c r="D40" s="26">
        <f>SUM(D31:D39)</f>
        <v>263</v>
      </c>
      <c r="E40" s="15">
        <f>(D40/$D$40)</f>
        <v>1</v>
      </c>
      <c r="F40" s="26">
        <f>SUM(F31:F39)</f>
        <v>278</v>
      </c>
      <c r="G40" s="15">
        <f>SUM(G31:G39)</f>
        <v>1</v>
      </c>
      <c r="H40" s="26">
        <f>SUM(H31:H39)</f>
        <v>276</v>
      </c>
      <c r="I40" s="15">
        <f>(H40/$H$40)</f>
        <v>1</v>
      </c>
      <c r="J40" s="32">
        <f aca="true" t="shared" si="46" ref="J40:O40">SUM(J31:J39)</f>
        <v>292</v>
      </c>
      <c r="K40" s="15">
        <f t="shared" si="46"/>
        <v>1</v>
      </c>
      <c r="L40" s="32">
        <f t="shared" si="46"/>
        <v>291</v>
      </c>
      <c r="M40" s="15">
        <f t="shared" si="46"/>
        <v>1</v>
      </c>
      <c r="N40" s="32">
        <f t="shared" si="46"/>
        <v>287</v>
      </c>
      <c r="O40" s="15">
        <f t="shared" si="46"/>
        <v>1</v>
      </c>
      <c r="P40" s="32">
        <f aca="true" t="shared" si="47" ref="P40:W40">SUM(P31:P39)</f>
        <v>289</v>
      </c>
      <c r="Q40" s="15">
        <f t="shared" si="47"/>
        <v>1</v>
      </c>
      <c r="R40" s="32">
        <f t="shared" si="47"/>
        <v>285</v>
      </c>
      <c r="S40" s="59">
        <f t="shared" si="47"/>
        <v>1</v>
      </c>
      <c r="T40" s="64">
        <f>SUM(T31:T39)</f>
        <v>290</v>
      </c>
      <c r="U40" s="59">
        <f>SUM(U31:U39)</f>
        <v>1</v>
      </c>
      <c r="V40" s="26">
        <f t="shared" si="47"/>
        <v>297</v>
      </c>
      <c r="W40" s="15">
        <f t="shared" si="47"/>
        <v>0.9999999999999999</v>
      </c>
      <c r="X40" s="32">
        <f aca="true" t="shared" si="48" ref="X40:AC40">SUM(X31:X39)</f>
        <v>300</v>
      </c>
      <c r="Y40" s="68">
        <f t="shared" si="48"/>
        <v>1</v>
      </c>
      <c r="Z40" s="26">
        <f t="shared" si="48"/>
        <v>300</v>
      </c>
      <c r="AA40" s="15">
        <f t="shared" si="48"/>
        <v>1.0000000000000002</v>
      </c>
      <c r="AB40" s="32">
        <f t="shared" si="48"/>
        <v>297</v>
      </c>
      <c r="AC40" s="15">
        <f t="shared" si="48"/>
        <v>1</v>
      </c>
      <c r="AD40" s="32">
        <f aca="true" t="shared" si="49" ref="AD40:AM40">SUM(AD31:AD39)</f>
        <v>295</v>
      </c>
      <c r="AE40" s="68">
        <f t="shared" si="49"/>
        <v>0.9999999999999999</v>
      </c>
      <c r="AF40" s="32">
        <f t="shared" si="49"/>
        <v>300</v>
      </c>
      <c r="AG40" s="15">
        <f t="shared" si="49"/>
        <v>1</v>
      </c>
      <c r="AH40" s="32">
        <f>SUM(AH31:AH39)</f>
        <v>311</v>
      </c>
      <c r="AI40" s="68">
        <f>SUM(AI31:AI39)</f>
        <v>1</v>
      </c>
      <c r="AJ40" s="32">
        <f>SUM(AJ31:AJ39)</f>
        <v>294</v>
      </c>
      <c r="AK40" s="66">
        <f>SUM(AK31:AK39)</f>
        <v>1</v>
      </c>
      <c r="AL40" s="32">
        <f>SUM(AL31:AL39)</f>
        <v>318</v>
      </c>
      <c r="AM40" s="16">
        <f t="shared" si="49"/>
        <v>1</v>
      </c>
    </row>
    <row r="41" spans="1:39" ht="14.25">
      <c r="A41" s="77" t="s">
        <v>11</v>
      </c>
      <c r="B41" s="89">
        <v>2004</v>
      </c>
      <c r="C41" s="76"/>
      <c r="D41" s="76">
        <v>2005</v>
      </c>
      <c r="E41" s="76"/>
      <c r="F41" s="76">
        <v>2006</v>
      </c>
      <c r="G41" s="76"/>
      <c r="H41" s="76">
        <v>2007</v>
      </c>
      <c r="I41" s="76"/>
      <c r="J41" s="76">
        <v>2008</v>
      </c>
      <c r="K41" s="76"/>
      <c r="L41" s="73">
        <v>2009</v>
      </c>
      <c r="M41" s="76"/>
      <c r="N41" s="76">
        <v>2010</v>
      </c>
      <c r="O41" s="76"/>
      <c r="P41" s="76">
        <v>2011</v>
      </c>
      <c r="Q41" s="76"/>
      <c r="R41" s="73">
        <v>2012</v>
      </c>
      <c r="S41" s="92"/>
      <c r="T41" s="80">
        <v>2013</v>
      </c>
      <c r="U41" s="72"/>
      <c r="V41" s="76">
        <v>2014</v>
      </c>
      <c r="W41" s="76"/>
      <c r="X41" s="73">
        <v>2015</v>
      </c>
      <c r="Y41" s="73"/>
      <c r="Z41" s="76">
        <v>2016</v>
      </c>
      <c r="AA41" s="76"/>
      <c r="AB41" s="76">
        <v>2017</v>
      </c>
      <c r="AC41" s="76"/>
      <c r="AD41" s="73">
        <v>2018</v>
      </c>
      <c r="AE41" s="73"/>
      <c r="AF41" s="76">
        <v>2019</v>
      </c>
      <c r="AG41" s="76"/>
      <c r="AH41" s="73">
        <v>2020</v>
      </c>
      <c r="AI41" s="73"/>
      <c r="AJ41" s="76">
        <v>2021</v>
      </c>
      <c r="AK41" s="76"/>
      <c r="AL41" s="73">
        <v>2022</v>
      </c>
      <c r="AM41" s="95"/>
    </row>
    <row r="42" spans="1:39" ht="14.25">
      <c r="A42" s="82"/>
      <c r="B42" s="27" t="s">
        <v>8</v>
      </c>
      <c r="C42" s="6" t="s">
        <v>9</v>
      </c>
      <c r="D42" s="6" t="s">
        <v>8</v>
      </c>
      <c r="E42" s="6" t="s">
        <v>9</v>
      </c>
      <c r="F42" s="6" t="s">
        <v>8</v>
      </c>
      <c r="G42" s="6" t="s">
        <v>9</v>
      </c>
      <c r="H42" s="6" t="s">
        <v>8</v>
      </c>
      <c r="I42" s="6" t="s">
        <v>9</v>
      </c>
      <c r="J42" s="5" t="s">
        <v>8</v>
      </c>
      <c r="K42" s="6" t="s">
        <v>9</v>
      </c>
      <c r="L42" s="5" t="s">
        <v>8</v>
      </c>
      <c r="M42" s="6" t="s">
        <v>9</v>
      </c>
      <c r="N42" s="5" t="s">
        <v>8</v>
      </c>
      <c r="O42" s="6" t="s">
        <v>9</v>
      </c>
      <c r="P42" s="5" t="s">
        <v>8</v>
      </c>
      <c r="Q42" s="6" t="s">
        <v>9</v>
      </c>
      <c r="R42" s="5" t="s">
        <v>8</v>
      </c>
      <c r="S42" s="55" t="s">
        <v>9</v>
      </c>
      <c r="T42" s="55" t="s">
        <v>8</v>
      </c>
      <c r="U42" s="55" t="s">
        <v>9</v>
      </c>
      <c r="V42" s="6" t="s">
        <v>8</v>
      </c>
      <c r="W42" s="6" t="s">
        <v>9</v>
      </c>
      <c r="X42" s="5" t="s">
        <v>8</v>
      </c>
      <c r="Y42" s="5" t="s">
        <v>9</v>
      </c>
      <c r="Z42" s="6" t="s">
        <v>8</v>
      </c>
      <c r="AA42" s="6" t="s">
        <v>9</v>
      </c>
      <c r="AB42" s="5" t="s">
        <v>8</v>
      </c>
      <c r="AC42" s="6" t="s">
        <v>9</v>
      </c>
      <c r="AD42" s="5" t="s">
        <v>8</v>
      </c>
      <c r="AE42" s="5" t="s">
        <v>9</v>
      </c>
      <c r="AF42" s="5" t="s">
        <v>8</v>
      </c>
      <c r="AG42" s="6" t="s">
        <v>9</v>
      </c>
      <c r="AH42" s="5" t="s">
        <v>8</v>
      </c>
      <c r="AI42" s="5" t="s">
        <v>9</v>
      </c>
      <c r="AJ42" s="5" t="s">
        <v>8</v>
      </c>
      <c r="AK42" s="6" t="s">
        <v>9</v>
      </c>
      <c r="AL42" s="5" t="s">
        <v>8</v>
      </c>
      <c r="AM42" s="7" t="s">
        <v>9</v>
      </c>
    </row>
    <row r="43" spans="1:39" ht="15" customHeight="1">
      <c r="A43" s="8" t="s">
        <v>29</v>
      </c>
      <c r="B43" s="19">
        <f>B7+B19+B31</f>
        <v>14</v>
      </c>
      <c r="C43" s="11">
        <f>(B43/$B$52)</f>
        <v>0.024518388791593695</v>
      </c>
      <c r="D43" s="20">
        <f>D7+D19+D31</f>
        <v>16</v>
      </c>
      <c r="E43" s="11">
        <f>(D43/$D$52)</f>
        <v>0.027210884353741496</v>
      </c>
      <c r="F43" s="20">
        <f>F7+F19+F31</f>
        <v>18</v>
      </c>
      <c r="G43" s="11">
        <f>(F43/$F$52)</f>
        <v>0.027820710973724884</v>
      </c>
      <c r="H43" s="20">
        <f>H7+H19+H31</f>
        <v>20</v>
      </c>
      <c r="I43" s="11">
        <f>(H43/$H$52)</f>
        <v>0.02962962962962963</v>
      </c>
      <c r="J43" s="19">
        <f>J7+J19+J31</f>
        <v>20</v>
      </c>
      <c r="K43" s="13">
        <f>(J43/$J$52)</f>
        <v>0.028011204481792718</v>
      </c>
      <c r="L43" s="19">
        <f>L7+L19+L31</f>
        <v>17</v>
      </c>
      <c r="M43" s="11">
        <f>(L43/$L$52)</f>
        <v>0.023545706371191136</v>
      </c>
      <c r="N43" s="19">
        <f aca="true" t="shared" si="50" ref="N43:N49">N7+N19+N31</f>
        <v>11</v>
      </c>
      <c r="O43" s="11">
        <f aca="true" t="shared" si="51" ref="O43:O51">(N43/$N$52)</f>
        <v>0.015341701534170154</v>
      </c>
      <c r="P43" s="19">
        <f aca="true" t="shared" si="52" ref="P43:P49">P7+P19+P31</f>
        <v>16</v>
      </c>
      <c r="Q43" s="11">
        <f aca="true" t="shared" si="53" ref="Q43:Q51">(P43/$P$52)</f>
        <v>0.022566995768688293</v>
      </c>
      <c r="R43" s="19">
        <f aca="true" t="shared" si="54" ref="R43:R49">R7+R19+R31</f>
        <v>17</v>
      </c>
      <c r="S43" s="56">
        <f>(R43/$R$52)</f>
        <v>0.02446043165467626</v>
      </c>
      <c r="T43" s="62">
        <f aca="true" t="shared" si="55" ref="T43:T49">T7+T19+T31</f>
        <v>17</v>
      </c>
      <c r="U43" s="56">
        <f>(T43/$T$52)</f>
        <v>0.02390998593530239</v>
      </c>
      <c r="V43" s="20">
        <f aca="true" t="shared" si="56" ref="V43:V49">V7+V19+V31</f>
        <v>24</v>
      </c>
      <c r="W43" s="11">
        <f>(V43/$V$52)</f>
        <v>0.033426183844011144</v>
      </c>
      <c r="X43" s="19">
        <f aca="true" t="shared" si="57" ref="X43:X49">X7+X19+X31</f>
        <v>26</v>
      </c>
      <c r="Y43" s="66">
        <f>(X43/$X$52)</f>
        <v>0.03576341127922971</v>
      </c>
      <c r="Z43" s="20">
        <f aca="true" t="shared" si="58" ref="Z43:AB49">Z7+Z19+Z31</f>
        <v>26</v>
      </c>
      <c r="AA43" s="11">
        <f>(Z43/$Z$52)</f>
        <v>0.035422343324250684</v>
      </c>
      <c r="AB43" s="19">
        <f t="shared" si="58"/>
        <v>28</v>
      </c>
      <c r="AC43" s="11">
        <f>(AB43/$AB$52)</f>
        <v>0.03894297635605007</v>
      </c>
      <c r="AD43" s="19">
        <f aca="true" t="shared" si="59" ref="AD43:AF49">AD7+AD19+AD31</f>
        <v>21</v>
      </c>
      <c r="AE43" s="66">
        <f>AD43/$AD$52</f>
        <v>0.028925619834710745</v>
      </c>
      <c r="AF43" s="19">
        <f t="shared" si="59"/>
        <v>28</v>
      </c>
      <c r="AG43" s="11">
        <f>(AF43/$AF$52)</f>
        <v>0.03927068723702665</v>
      </c>
      <c r="AH43" s="19">
        <f>AH7+AH19+AH31</f>
        <v>33</v>
      </c>
      <c r="AI43" s="66">
        <f>(AH43/$AH$52)</f>
        <v>0.0453920220082531</v>
      </c>
      <c r="AJ43" s="19">
        <f>AJ7+AJ19+AJ31</f>
        <v>27</v>
      </c>
      <c r="AK43" s="66">
        <f>(AJ43/$AJ$52)</f>
        <v>0.039589442815249266</v>
      </c>
      <c r="AL43" s="19">
        <f>AL7+AL19+AL31</f>
        <v>28</v>
      </c>
      <c r="AM43" s="13">
        <f>(AL43/$AL$52)</f>
        <v>0.039886039886039885</v>
      </c>
    </row>
    <row r="44" spans="1:39" ht="15" customHeight="1">
      <c r="A44" s="9" t="s">
        <v>3</v>
      </c>
      <c r="B44" s="21">
        <f>B8+B20+B32</f>
        <v>26</v>
      </c>
      <c r="C44" s="12">
        <f>(B44/$B$52)</f>
        <v>0.04553415061295972</v>
      </c>
      <c r="D44" s="22">
        <f>D8+D20+D32</f>
        <v>28</v>
      </c>
      <c r="E44" s="12">
        <f>(D44/$D$52)</f>
        <v>0.047619047619047616</v>
      </c>
      <c r="F44" s="22">
        <f>F8+F20+F32</f>
        <v>32</v>
      </c>
      <c r="G44" s="11">
        <f>(F44/$F$52)</f>
        <v>0.04945904173106646</v>
      </c>
      <c r="H44" s="22">
        <f>H8+H20+H32</f>
        <v>29</v>
      </c>
      <c r="I44" s="12">
        <f>(H44/$H$52)</f>
        <v>0.04296296296296296</v>
      </c>
      <c r="J44" s="21">
        <f>J8+J20+J32</f>
        <v>28</v>
      </c>
      <c r="K44" s="11">
        <f>(J44/$J$52)</f>
        <v>0.0392156862745098</v>
      </c>
      <c r="L44" s="21">
        <f>L8+L20+L32</f>
        <v>29</v>
      </c>
      <c r="M44" s="11">
        <f>(L44/$L$52)</f>
        <v>0.04016620498614958</v>
      </c>
      <c r="N44" s="21">
        <f t="shared" si="50"/>
        <v>25</v>
      </c>
      <c r="O44" s="11">
        <f t="shared" si="51"/>
        <v>0.03486750348675035</v>
      </c>
      <c r="P44" s="21">
        <f t="shared" si="52"/>
        <v>25</v>
      </c>
      <c r="Q44" s="11">
        <f t="shared" si="53"/>
        <v>0.03526093088857546</v>
      </c>
      <c r="R44" s="21">
        <f t="shared" si="54"/>
        <v>32</v>
      </c>
      <c r="S44" s="56">
        <f aca="true" t="shared" si="60" ref="S44:S51">(R44/$R$52)</f>
        <v>0.0460431654676259</v>
      </c>
      <c r="T44" s="62">
        <f t="shared" si="55"/>
        <v>31</v>
      </c>
      <c r="U44" s="56">
        <f aca="true" t="shared" si="61" ref="U44:U51">(T44/$T$52)</f>
        <v>0.04360056258790436</v>
      </c>
      <c r="V44" s="22">
        <f t="shared" si="56"/>
        <v>33</v>
      </c>
      <c r="W44" s="11">
        <f aca="true" t="shared" si="62" ref="W44:W51">(V44/$V$52)</f>
        <v>0.04596100278551532</v>
      </c>
      <c r="X44" s="19">
        <f t="shared" si="57"/>
        <v>39</v>
      </c>
      <c r="Y44" s="66">
        <f aca="true" t="shared" si="63" ref="Y44:Y51">(X44/$X$52)</f>
        <v>0.05364511691884457</v>
      </c>
      <c r="Z44" s="22">
        <f t="shared" si="58"/>
        <v>39</v>
      </c>
      <c r="AA44" s="11">
        <f aca="true" t="shared" si="64" ref="AA44:AA51">(Z44/$Z$52)</f>
        <v>0.05313351498637602</v>
      </c>
      <c r="AB44" s="21">
        <f t="shared" si="58"/>
        <v>35</v>
      </c>
      <c r="AC44" s="11">
        <f aca="true" t="shared" si="65" ref="AC44:AC51">(AB44/$AB$52)</f>
        <v>0.048678720445062586</v>
      </c>
      <c r="AD44" s="19">
        <f t="shared" si="59"/>
        <v>40</v>
      </c>
      <c r="AE44" s="66">
        <f aca="true" t="shared" si="66" ref="AE44:AE51">AD44/$AD$52</f>
        <v>0.05509641873278237</v>
      </c>
      <c r="AF44" s="21">
        <f t="shared" si="59"/>
        <v>37</v>
      </c>
      <c r="AG44" s="11">
        <f aca="true" t="shared" si="67" ref="AG44:AG51">(AF44/$AF$52)</f>
        <v>0.051893408134642355</v>
      </c>
      <c r="AH44" s="19">
        <f>AH8+AH20+AH32</f>
        <v>41</v>
      </c>
      <c r="AI44" s="66">
        <f aca="true" t="shared" si="68" ref="AI44:AI52">(AH44/$AH$52)</f>
        <v>0.05639614855570839</v>
      </c>
      <c r="AJ44" s="21">
        <f>AJ8+AJ20+AJ32</f>
        <v>35</v>
      </c>
      <c r="AK44" s="66">
        <f aca="true" t="shared" si="69" ref="AK44:AK51">(AJ44/$AJ$52)</f>
        <v>0.051319648093841645</v>
      </c>
      <c r="AL44" s="21">
        <f>AL8+AL20+AL32</f>
        <v>38</v>
      </c>
      <c r="AM44" s="13">
        <f aca="true" t="shared" si="70" ref="AM44:AM51">(AL44/$AL$52)</f>
        <v>0.05413105413105413</v>
      </c>
    </row>
    <row r="45" spans="1:39" ht="15" customHeight="1">
      <c r="A45" s="9" t="s">
        <v>2</v>
      </c>
      <c r="B45" s="21">
        <f>B9+B21+B33</f>
        <v>2</v>
      </c>
      <c r="C45" s="12">
        <f>(B45/$B$52)</f>
        <v>0.0035026269702276708</v>
      </c>
      <c r="D45" s="22">
        <f>D9+D21+D33</f>
        <v>3</v>
      </c>
      <c r="E45" s="12">
        <f>(D45/$D$52)</f>
        <v>0.00510204081632653</v>
      </c>
      <c r="F45" s="22">
        <f>F9+F21+F33</f>
        <v>4</v>
      </c>
      <c r="G45" s="11">
        <f>(F45/$F$52)</f>
        <v>0.0061823802163833074</v>
      </c>
      <c r="H45" s="22">
        <f>H9+H21+H33</f>
        <v>2</v>
      </c>
      <c r="I45" s="12">
        <f>(H45/$H$52)</f>
        <v>0.002962962962962963</v>
      </c>
      <c r="J45" s="21">
        <f>J9+J21+J33</f>
        <v>4</v>
      </c>
      <c r="K45" s="11">
        <f>(J45/$J$52)</f>
        <v>0.0056022408963585435</v>
      </c>
      <c r="L45" s="21">
        <f>L9+L21+L33</f>
        <v>4</v>
      </c>
      <c r="M45" s="11">
        <f>(L45/$L$52)</f>
        <v>0.00554016620498615</v>
      </c>
      <c r="N45" s="21">
        <f t="shared" si="50"/>
        <v>3</v>
      </c>
      <c r="O45" s="11">
        <f t="shared" si="51"/>
        <v>0.0041841004184100415</v>
      </c>
      <c r="P45" s="21">
        <f t="shared" si="52"/>
        <v>3</v>
      </c>
      <c r="Q45" s="11">
        <f t="shared" si="53"/>
        <v>0.004231311706629055</v>
      </c>
      <c r="R45" s="21">
        <f t="shared" si="54"/>
        <v>2</v>
      </c>
      <c r="S45" s="56">
        <f t="shared" si="60"/>
        <v>0.0028776978417266188</v>
      </c>
      <c r="T45" s="62">
        <f t="shared" si="55"/>
        <v>3</v>
      </c>
      <c r="U45" s="56">
        <f t="shared" si="61"/>
        <v>0.004219409282700422</v>
      </c>
      <c r="V45" s="22">
        <f t="shared" si="56"/>
        <v>2</v>
      </c>
      <c r="W45" s="11">
        <f t="shared" si="62"/>
        <v>0.002785515320334262</v>
      </c>
      <c r="X45" s="19">
        <f t="shared" si="57"/>
        <v>2</v>
      </c>
      <c r="Y45" s="66">
        <f t="shared" si="63"/>
        <v>0.002751031636863824</v>
      </c>
      <c r="Z45" s="22">
        <f t="shared" si="58"/>
        <v>3</v>
      </c>
      <c r="AA45" s="11">
        <f t="shared" si="64"/>
        <v>0.004087193460490463</v>
      </c>
      <c r="AB45" s="21">
        <f t="shared" si="58"/>
        <v>3</v>
      </c>
      <c r="AC45" s="11">
        <f t="shared" si="65"/>
        <v>0.004172461752433936</v>
      </c>
      <c r="AD45" s="19">
        <f t="shared" si="59"/>
        <v>4</v>
      </c>
      <c r="AE45" s="66">
        <f t="shared" si="66"/>
        <v>0.005509641873278237</v>
      </c>
      <c r="AF45" s="21">
        <f t="shared" si="59"/>
        <v>4</v>
      </c>
      <c r="AG45" s="11">
        <f t="shared" si="67"/>
        <v>0.005610098176718092</v>
      </c>
      <c r="AH45" s="19">
        <f>AH9+AH21+AH33</f>
        <v>2</v>
      </c>
      <c r="AI45" s="66">
        <f t="shared" si="68"/>
        <v>0.002751031636863824</v>
      </c>
      <c r="AJ45" s="21">
        <f>AJ9+AJ21+AJ33</f>
        <v>2</v>
      </c>
      <c r="AK45" s="66">
        <f t="shared" si="69"/>
        <v>0.002932551319648094</v>
      </c>
      <c r="AL45" s="21">
        <f>AL9+AL21+AL33</f>
        <v>2</v>
      </c>
      <c r="AM45" s="13">
        <f t="shared" si="70"/>
        <v>0.002849002849002849</v>
      </c>
    </row>
    <row r="46" spans="1:39" ht="15" customHeight="1">
      <c r="A46" s="9" t="s">
        <v>20</v>
      </c>
      <c r="B46" s="21">
        <f>B10+B22+B34</f>
        <v>9</v>
      </c>
      <c r="C46" s="12">
        <f>(B46/$B$52)</f>
        <v>0.01576182136602452</v>
      </c>
      <c r="D46" s="22">
        <f>D10+D22+D34</f>
        <v>11</v>
      </c>
      <c r="E46" s="12">
        <f>(D46/$D$52)</f>
        <v>0.01870748299319728</v>
      </c>
      <c r="F46" s="22">
        <f>F10+F22+F34</f>
        <v>17</v>
      </c>
      <c r="G46" s="11">
        <f>(F46/$F$52)</f>
        <v>0.02627511591962906</v>
      </c>
      <c r="H46" s="22">
        <f>H10+H22+H34</f>
        <v>18</v>
      </c>
      <c r="I46" s="12">
        <f>(H46/$H$52)</f>
        <v>0.02666666666666667</v>
      </c>
      <c r="J46" s="21">
        <f>J10+J22+J34</f>
        <v>19</v>
      </c>
      <c r="K46" s="11">
        <f>(J46/$J$52)</f>
        <v>0.02661064425770308</v>
      </c>
      <c r="L46" s="21">
        <f>L10+L22+L34</f>
        <v>21</v>
      </c>
      <c r="M46" s="11">
        <f>(L46/$L$52)</f>
        <v>0.029085872576177285</v>
      </c>
      <c r="N46" s="21">
        <f t="shared" si="50"/>
        <v>24</v>
      </c>
      <c r="O46" s="11">
        <f t="shared" si="51"/>
        <v>0.03347280334728033</v>
      </c>
      <c r="P46" s="21">
        <f t="shared" si="52"/>
        <v>27</v>
      </c>
      <c r="Q46" s="11">
        <f t="shared" si="53"/>
        <v>0.0380818053596615</v>
      </c>
      <c r="R46" s="21">
        <f t="shared" si="54"/>
        <v>26</v>
      </c>
      <c r="S46" s="56">
        <f t="shared" si="60"/>
        <v>0.03741007194244604</v>
      </c>
      <c r="T46" s="62">
        <f t="shared" si="55"/>
        <v>32</v>
      </c>
      <c r="U46" s="56">
        <f t="shared" si="61"/>
        <v>0.0450070323488045</v>
      </c>
      <c r="V46" s="22">
        <f t="shared" si="56"/>
        <v>33</v>
      </c>
      <c r="W46" s="11">
        <f t="shared" si="62"/>
        <v>0.04596100278551532</v>
      </c>
      <c r="X46" s="19">
        <f t="shared" si="57"/>
        <v>31</v>
      </c>
      <c r="Y46" s="66">
        <f t="shared" si="63"/>
        <v>0.04264099037138927</v>
      </c>
      <c r="Z46" s="22">
        <f t="shared" si="58"/>
        <v>30</v>
      </c>
      <c r="AA46" s="11">
        <f t="shared" si="64"/>
        <v>0.04087193460490463</v>
      </c>
      <c r="AB46" s="21">
        <f t="shared" si="58"/>
        <v>29</v>
      </c>
      <c r="AC46" s="11">
        <f t="shared" si="65"/>
        <v>0.04033379694019471</v>
      </c>
      <c r="AD46" s="19">
        <f t="shared" si="59"/>
        <v>29</v>
      </c>
      <c r="AE46" s="66">
        <f t="shared" si="66"/>
        <v>0.03994490358126722</v>
      </c>
      <c r="AF46" s="21">
        <f t="shared" si="59"/>
        <v>26</v>
      </c>
      <c r="AG46" s="11">
        <f t="shared" si="67"/>
        <v>0.0364656381486676</v>
      </c>
      <c r="AH46" s="19">
        <f>AH10+AH22+AH34</f>
        <v>32</v>
      </c>
      <c r="AI46" s="66">
        <f t="shared" si="68"/>
        <v>0.04401650618982118</v>
      </c>
      <c r="AJ46" s="21">
        <f>AJ10+AJ22+AJ34</f>
        <v>33</v>
      </c>
      <c r="AK46" s="66">
        <f t="shared" si="69"/>
        <v>0.04838709677419355</v>
      </c>
      <c r="AL46" s="21">
        <f>AL10+AL22+AL34</f>
        <v>32</v>
      </c>
      <c r="AM46" s="13">
        <f t="shared" si="70"/>
        <v>0.045584045584045586</v>
      </c>
    </row>
    <row r="47" spans="1:39" ht="15" customHeight="1">
      <c r="A47" s="9" t="s">
        <v>19</v>
      </c>
      <c r="B47" s="21"/>
      <c r="C47" s="12"/>
      <c r="D47" s="22"/>
      <c r="E47" s="12"/>
      <c r="F47" s="22"/>
      <c r="G47" s="11"/>
      <c r="H47" s="22"/>
      <c r="I47" s="12"/>
      <c r="J47" s="38" t="s">
        <v>17</v>
      </c>
      <c r="K47" s="39" t="s">
        <v>17</v>
      </c>
      <c r="L47" s="38" t="s">
        <v>17</v>
      </c>
      <c r="M47" s="39" t="s">
        <v>17</v>
      </c>
      <c r="N47" s="21">
        <f t="shared" si="50"/>
        <v>1</v>
      </c>
      <c r="O47" s="11">
        <f t="shared" si="51"/>
        <v>0.001394700139470014</v>
      </c>
      <c r="P47" s="21">
        <f t="shared" si="52"/>
        <v>1</v>
      </c>
      <c r="Q47" s="11">
        <f t="shared" si="53"/>
        <v>0.0014104372355430183</v>
      </c>
      <c r="R47" s="21">
        <f t="shared" si="54"/>
        <v>1</v>
      </c>
      <c r="S47" s="56">
        <f t="shared" si="60"/>
        <v>0.0014388489208633094</v>
      </c>
      <c r="T47" s="62">
        <f t="shared" si="55"/>
        <v>1</v>
      </c>
      <c r="U47" s="56">
        <f t="shared" si="61"/>
        <v>0.0014064697609001407</v>
      </c>
      <c r="V47" s="22">
        <f t="shared" si="56"/>
        <v>1</v>
      </c>
      <c r="W47" s="11">
        <f t="shared" si="62"/>
        <v>0.001392757660167131</v>
      </c>
      <c r="X47" s="19">
        <f t="shared" si="57"/>
        <v>1</v>
      </c>
      <c r="Y47" s="66">
        <f t="shared" si="63"/>
        <v>0.001375515818431912</v>
      </c>
      <c r="Z47" s="22">
        <f t="shared" si="58"/>
        <v>1</v>
      </c>
      <c r="AA47" s="11">
        <f t="shared" si="64"/>
        <v>0.0013623978201634877</v>
      </c>
      <c r="AB47" s="21">
        <f t="shared" si="58"/>
        <v>1</v>
      </c>
      <c r="AC47" s="11">
        <f t="shared" si="65"/>
        <v>0.0013908205841446453</v>
      </c>
      <c r="AD47" s="19">
        <f t="shared" si="59"/>
        <v>1</v>
      </c>
      <c r="AE47" s="66">
        <f t="shared" si="66"/>
        <v>0.0013774104683195593</v>
      </c>
      <c r="AF47" s="21">
        <f t="shared" si="59"/>
        <v>1</v>
      </c>
      <c r="AG47" s="11">
        <f t="shared" si="67"/>
        <v>0.001402524544179523</v>
      </c>
      <c r="AH47" s="19">
        <f>AH11+AH23+AH35</f>
        <v>1</v>
      </c>
      <c r="AI47" s="66">
        <f t="shared" si="68"/>
        <v>0.001375515818431912</v>
      </c>
      <c r="AJ47" s="21">
        <f>AJ11+AJ23+AJ35</f>
        <v>1</v>
      </c>
      <c r="AK47" s="66">
        <f t="shared" si="69"/>
        <v>0.001466275659824047</v>
      </c>
      <c r="AL47" s="21">
        <f>AL11+AL23+AL35</f>
        <v>0</v>
      </c>
      <c r="AM47" s="13">
        <f t="shared" si="70"/>
        <v>0</v>
      </c>
    </row>
    <row r="48" spans="1:39" ht="15" customHeight="1">
      <c r="A48" s="9" t="s">
        <v>4</v>
      </c>
      <c r="B48" s="21">
        <f>B12+B24+B36</f>
        <v>7</v>
      </c>
      <c r="C48" s="12">
        <f>(B48/$B$52)</f>
        <v>0.012259194395796848</v>
      </c>
      <c r="D48" s="22">
        <f>D12+D24+D36</f>
        <v>9</v>
      </c>
      <c r="E48" s="12">
        <f>(D48/$D$52)</f>
        <v>0.015306122448979591</v>
      </c>
      <c r="F48" s="22">
        <f>F12+F24+F36</f>
        <v>11</v>
      </c>
      <c r="G48" s="11">
        <f>(F48/$F$52)</f>
        <v>0.017001545595054096</v>
      </c>
      <c r="H48" s="22">
        <f>H12+H24+H36</f>
        <v>12</v>
      </c>
      <c r="I48" s="12">
        <f>(H48/$H$52)</f>
        <v>0.017777777777777778</v>
      </c>
      <c r="J48" s="21">
        <f>J12+J24+J36</f>
        <v>14</v>
      </c>
      <c r="K48" s="11">
        <f>(J48/$J$52)</f>
        <v>0.0196078431372549</v>
      </c>
      <c r="L48" s="21">
        <f>L12+L24+L36</f>
        <v>15</v>
      </c>
      <c r="M48" s="11">
        <f>(L48/$L$52)</f>
        <v>0.02077562326869806</v>
      </c>
      <c r="N48" s="21">
        <f t="shared" si="50"/>
        <v>16</v>
      </c>
      <c r="O48" s="11">
        <f t="shared" si="51"/>
        <v>0.022315202231520222</v>
      </c>
      <c r="P48" s="21">
        <f t="shared" si="52"/>
        <v>12</v>
      </c>
      <c r="Q48" s="11">
        <f t="shared" si="53"/>
        <v>0.01692524682651622</v>
      </c>
      <c r="R48" s="21">
        <f t="shared" si="54"/>
        <v>12</v>
      </c>
      <c r="S48" s="56">
        <f t="shared" si="60"/>
        <v>0.017266187050359712</v>
      </c>
      <c r="T48" s="62">
        <f t="shared" si="55"/>
        <v>16</v>
      </c>
      <c r="U48" s="56">
        <f t="shared" si="61"/>
        <v>0.02250351617440225</v>
      </c>
      <c r="V48" s="22">
        <f t="shared" si="56"/>
        <v>16</v>
      </c>
      <c r="W48" s="11">
        <f t="shared" si="62"/>
        <v>0.022284122562674095</v>
      </c>
      <c r="X48" s="19">
        <f t="shared" si="57"/>
        <v>18</v>
      </c>
      <c r="Y48" s="66">
        <f t="shared" si="63"/>
        <v>0.024759284731774415</v>
      </c>
      <c r="Z48" s="22">
        <f t="shared" si="58"/>
        <v>16</v>
      </c>
      <c r="AA48" s="11">
        <f t="shared" si="64"/>
        <v>0.021798365122615803</v>
      </c>
      <c r="AB48" s="21">
        <f t="shared" si="58"/>
        <v>17</v>
      </c>
      <c r="AC48" s="11">
        <f t="shared" si="65"/>
        <v>0.02364394993045897</v>
      </c>
      <c r="AD48" s="19">
        <f t="shared" si="59"/>
        <v>19</v>
      </c>
      <c r="AE48" s="66">
        <f t="shared" si="66"/>
        <v>0.026170798898071626</v>
      </c>
      <c r="AF48" s="21">
        <f t="shared" si="59"/>
        <v>15</v>
      </c>
      <c r="AG48" s="11">
        <f t="shared" si="67"/>
        <v>0.021037868162692847</v>
      </c>
      <c r="AH48" s="19">
        <f>AH12+AH24+AH36</f>
        <v>19</v>
      </c>
      <c r="AI48" s="66">
        <f t="shared" si="68"/>
        <v>0.026134800550206328</v>
      </c>
      <c r="AJ48" s="21">
        <f>AJ12+AJ24+AJ36</f>
        <v>15</v>
      </c>
      <c r="AK48" s="66">
        <f t="shared" si="69"/>
        <v>0.021994134897360705</v>
      </c>
      <c r="AL48" s="21">
        <f>AL12+AL24+AL36</f>
        <v>17</v>
      </c>
      <c r="AM48" s="13">
        <f t="shared" si="70"/>
        <v>0.024216524216524215</v>
      </c>
    </row>
    <row r="49" spans="1:39" ht="15" customHeight="1">
      <c r="A49" s="9" t="s">
        <v>5</v>
      </c>
      <c r="B49" s="21">
        <f>B13+B25+B37</f>
        <v>511</v>
      </c>
      <c r="C49" s="12">
        <f>(B49/$B$52)</f>
        <v>0.8949211908931699</v>
      </c>
      <c r="D49" s="22">
        <f>D13+D25+D37</f>
        <v>519</v>
      </c>
      <c r="E49" s="12">
        <f>(D49/$D$52)</f>
        <v>0.8826530612244898</v>
      </c>
      <c r="F49" s="22">
        <f>F13+F25+F37</f>
        <v>563</v>
      </c>
      <c r="G49" s="11">
        <f>(F49/$F$52)</f>
        <v>0.8701700154559505</v>
      </c>
      <c r="H49" s="22">
        <f>H13+H25+H37</f>
        <v>589</v>
      </c>
      <c r="I49" s="12">
        <f>(H49/$H$52)</f>
        <v>0.8725925925925926</v>
      </c>
      <c r="J49" s="21">
        <f>J13+J25+J37</f>
        <v>623</v>
      </c>
      <c r="K49" s="11">
        <f>(J49/$J$52)</f>
        <v>0.8725490196078431</v>
      </c>
      <c r="L49" s="21">
        <f>L13+L25+L37</f>
        <v>626</v>
      </c>
      <c r="M49" s="11">
        <f>(L49/$L$52)</f>
        <v>0.8670360110803325</v>
      </c>
      <c r="N49" s="21">
        <f t="shared" si="50"/>
        <v>625</v>
      </c>
      <c r="O49" s="11">
        <f t="shared" si="51"/>
        <v>0.8716875871687587</v>
      </c>
      <c r="P49" s="21">
        <f t="shared" si="52"/>
        <v>614</v>
      </c>
      <c r="Q49" s="11">
        <f t="shared" si="53"/>
        <v>0.8660084626234132</v>
      </c>
      <c r="R49" s="21">
        <f t="shared" si="54"/>
        <v>594</v>
      </c>
      <c r="S49" s="56">
        <f t="shared" si="60"/>
        <v>0.8546762589928057</v>
      </c>
      <c r="T49" s="62">
        <f t="shared" si="55"/>
        <v>599</v>
      </c>
      <c r="U49" s="56">
        <f t="shared" si="61"/>
        <v>0.8424753867791842</v>
      </c>
      <c r="V49" s="22">
        <f t="shared" si="56"/>
        <v>598</v>
      </c>
      <c r="W49" s="11">
        <f t="shared" si="62"/>
        <v>0.8328690807799443</v>
      </c>
      <c r="X49" s="19">
        <f t="shared" si="57"/>
        <v>599</v>
      </c>
      <c r="Y49" s="66">
        <f t="shared" si="63"/>
        <v>0.8239339752407153</v>
      </c>
      <c r="Z49" s="22">
        <f t="shared" si="58"/>
        <v>605</v>
      </c>
      <c r="AA49" s="11">
        <f t="shared" si="64"/>
        <v>0.8242506811989101</v>
      </c>
      <c r="AB49" s="21">
        <f t="shared" si="58"/>
        <v>588</v>
      </c>
      <c r="AC49" s="11">
        <f t="shared" si="65"/>
        <v>0.8178025034770514</v>
      </c>
      <c r="AD49" s="19">
        <f t="shared" si="59"/>
        <v>592</v>
      </c>
      <c r="AE49" s="66">
        <f t="shared" si="66"/>
        <v>0.8154269972451791</v>
      </c>
      <c r="AF49" s="21">
        <f t="shared" si="59"/>
        <v>583</v>
      </c>
      <c r="AG49" s="11">
        <f t="shared" si="67"/>
        <v>0.8176718092566619</v>
      </c>
      <c r="AH49" s="19">
        <f>AH13+AH25+AH37</f>
        <v>577</v>
      </c>
      <c r="AI49" s="66">
        <f t="shared" si="68"/>
        <v>0.7936726272352133</v>
      </c>
      <c r="AJ49" s="21">
        <f>AJ13+AJ25+AJ37</f>
        <v>545</v>
      </c>
      <c r="AK49" s="66">
        <f t="shared" si="69"/>
        <v>0.7991202346041055</v>
      </c>
      <c r="AL49" s="21">
        <f>AL13+AL25+AL37</f>
        <v>563</v>
      </c>
      <c r="AM49" s="13">
        <f t="shared" si="70"/>
        <v>0.801994301994302</v>
      </c>
    </row>
    <row r="50" spans="1:39" ht="15" customHeight="1">
      <c r="A50" s="9" t="s">
        <v>16</v>
      </c>
      <c r="B50" s="21"/>
      <c r="C50" s="12"/>
      <c r="D50" s="33" t="s">
        <v>17</v>
      </c>
      <c r="E50" s="34" t="s">
        <v>17</v>
      </c>
      <c r="F50" s="33" t="s">
        <v>17</v>
      </c>
      <c r="G50" s="34" t="s">
        <v>17</v>
      </c>
      <c r="H50" s="33" t="s">
        <v>17</v>
      </c>
      <c r="I50" s="34" t="s">
        <v>17</v>
      </c>
      <c r="J50" s="33" t="s">
        <v>17</v>
      </c>
      <c r="K50" s="34" t="s">
        <v>17</v>
      </c>
      <c r="L50" s="33" t="s">
        <v>17</v>
      </c>
      <c r="M50" s="34" t="s">
        <v>17</v>
      </c>
      <c r="N50" s="21">
        <f>N38+N26+N15</f>
        <v>4</v>
      </c>
      <c r="O50" s="11">
        <f t="shared" si="51"/>
        <v>0.005578800557880056</v>
      </c>
      <c r="P50" s="21">
        <f>P38+P26+P15</f>
        <v>3</v>
      </c>
      <c r="Q50" s="11">
        <f t="shared" si="53"/>
        <v>0.004231311706629055</v>
      </c>
      <c r="R50" s="21">
        <f>R38+R26+R15</f>
        <v>3</v>
      </c>
      <c r="S50" s="56">
        <f t="shared" si="60"/>
        <v>0.004316546762589928</v>
      </c>
      <c r="T50" s="62">
        <f>T38+T26+T15</f>
        <v>4</v>
      </c>
      <c r="U50" s="56">
        <f t="shared" si="61"/>
        <v>0.005625879043600563</v>
      </c>
      <c r="V50" s="22">
        <f>V38+V26+V15</f>
        <v>6</v>
      </c>
      <c r="W50" s="11">
        <f t="shared" si="62"/>
        <v>0.008356545961002786</v>
      </c>
      <c r="X50" s="19">
        <f>X38+X26+X15</f>
        <v>5</v>
      </c>
      <c r="Y50" s="66">
        <f t="shared" si="63"/>
        <v>0.0068775790921595595</v>
      </c>
      <c r="Z50" s="22">
        <f>Z38+Z26+Z15</f>
        <v>8</v>
      </c>
      <c r="AA50" s="11">
        <f t="shared" si="64"/>
        <v>0.010899182561307902</v>
      </c>
      <c r="AB50" s="21">
        <f>AB38+AB26+AB15</f>
        <v>10</v>
      </c>
      <c r="AC50" s="11">
        <f t="shared" si="65"/>
        <v>0.013908205841446454</v>
      </c>
      <c r="AD50" s="19">
        <f>AD38+AD26+AD15</f>
        <v>11</v>
      </c>
      <c r="AE50" s="66">
        <f t="shared" si="66"/>
        <v>0.015151515151515152</v>
      </c>
      <c r="AF50" s="21">
        <f>AF38+AF26+AF15</f>
        <v>12</v>
      </c>
      <c r="AG50" s="11">
        <f t="shared" si="67"/>
        <v>0.016830294530154277</v>
      </c>
      <c r="AH50" s="19">
        <f>AH38+AH26+AH15</f>
        <v>15</v>
      </c>
      <c r="AI50" s="66">
        <f t="shared" si="68"/>
        <v>0.02063273727647868</v>
      </c>
      <c r="AJ50" s="21">
        <f>AJ38+AJ26+AJ15</f>
        <v>16</v>
      </c>
      <c r="AK50" s="66">
        <f t="shared" si="69"/>
        <v>0.02346041055718475</v>
      </c>
      <c r="AL50" s="21">
        <f>AL38+AL26+AL15</f>
        <v>14</v>
      </c>
      <c r="AM50" s="13">
        <f t="shared" si="70"/>
        <v>0.019943019943019943</v>
      </c>
    </row>
    <row r="51" spans="1:39" ht="15" customHeight="1">
      <c r="A51" s="9" t="s">
        <v>6</v>
      </c>
      <c r="B51" s="21">
        <f>B14+B27+B39</f>
        <v>2</v>
      </c>
      <c r="C51" s="12">
        <f>(B51/$B$52)</f>
        <v>0.0035026269702276708</v>
      </c>
      <c r="D51" s="22">
        <f>D14+D27+D39</f>
        <v>2</v>
      </c>
      <c r="E51" s="12">
        <f>(D51/$D$52)</f>
        <v>0.003401360544217687</v>
      </c>
      <c r="F51" s="22">
        <f>F14+F27+F39</f>
        <v>2</v>
      </c>
      <c r="G51" s="11">
        <f>(F51/$F$52)</f>
        <v>0.0030911901081916537</v>
      </c>
      <c r="H51" s="22">
        <f>H14+H27+H39</f>
        <v>5</v>
      </c>
      <c r="I51" s="12">
        <f>(H51/$H$52)</f>
        <v>0.007407407407407408</v>
      </c>
      <c r="J51" s="21">
        <f>J14+J27+J39</f>
        <v>6</v>
      </c>
      <c r="K51" s="11">
        <f>(J51/$J$52)</f>
        <v>0.008403361344537815</v>
      </c>
      <c r="L51" s="21">
        <f>L14+L27+L39</f>
        <v>10</v>
      </c>
      <c r="M51" s="11">
        <f>(L51/$L$52)</f>
        <v>0.013850415512465374</v>
      </c>
      <c r="N51" s="21">
        <f>N14+N27+N39</f>
        <v>8</v>
      </c>
      <c r="O51" s="11">
        <f t="shared" si="51"/>
        <v>0.011157601115760111</v>
      </c>
      <c r="P51" s="21">
        <f>P14+P27+P39</f>
        <v>8</v>
      </c>
      <c r="Q51" s="11">
        <f t="shared" si="53"/>
        <v>0.011283497884344146</v>
      </c>
      <c r="R51" s="21">
        <f>R14+R27+R39</f>
        <v>8</v>
      </c>
      <c r="S51" s="56">
        <f t="shared" si="60"/>
        <v>0.011510791366906475</v>
      </c>
      <c r="T51" s="62">
        <f>T14+T27+T39</f>
        <v>8</v>
      </c>
      <c r="U51" s="56">
        <f t="shared" si="61"/>
        <v>0.011251758087201125</v>
      </c>
      <c r="V51" s="22">
        <f>V14+V27+V39</f>
        <v>5</v>
      </c>
      <c r="W51" s="11">
        <f t="shared" si="62"/>
        <v>0.006963788300835654</v>
      </c>
      <c r="X51" s="19">
        <f>X14+X27+X39</f>
        <v>6</v>
      </c>
      <c r="Y51" s="66">
        <f t="shared" si="63"/>
        <v>0.008253094910591471</v>
      </c>
      <c r="Z51" s="22">
        <f>Z14+Z27+Z39</f>
        <v>6</v>
      </c>
      <c r="AA51" s="11">
        <f t="shared" si="64"/>
        <v>0.008174386920980926</v>
      </c>
      <c r="AB51" s="21">
        <f>AB14+AB27+AB39</f>
        <v>8</v>
      </c>
      <c r="AC51" s="11">
        <f t="shared" si="65"/>
        <v>0.011126564673157162</v>
      </c>
      <c r="AD51" s="19">
        <f>AD14+AD27+AD39</f>
        <v>9</v>
      </c>
      <c r="AE51" s="66">
        <f t="shared" si="66"/>
        <v>0.012396694214876033</v>
      </c>
      <c r="AF51" s="21">
        <f>AF14+AF27+AF39</f>
        <v>7</v>
      </c>
      <c r="AG51" s="11">
        <f t="shared" si="67"/>
        <v>0.009817671809256662</v>
      </c>
      <c r="AH51" s="19">
        <f>AH14+AH27+AH39</f>
        <v>7</v>
      </c>
      <c r="AI51" s="66">
        <f t="shared" si="68"/>
        <v>0.009628610729023384</v>
      </c>
      <c r="AJ51" s="21">
        <f>AJ14+AJ27+AJ39</f>
        <v>8</v>
      </c>
      <c r="AK51" s="66">
        <f t="shared" si="69"/>
        <v>0.011730205278592375</v>
      </c>
      <c r="AL51" s="21">
        <f>AL14+AL27+AL39</f>
        <v>8</v>
      </c>
      <c r="AM51" s="13">
        <f t="shared" si="70"/>
        <v>0.011396011396011397</v>
      </c>
    </row>
    <row r="52" spans="1:39" ht="15" customHeight="1" thickBot="1">
      <c r="A52" s="4" t="s">
        <v>7</v>
      </c>
      <c r="B52" s="23">
        <f aca="true" t="shared" si="71" ref="B52:I52">SUM(B43:B51)</f>
        <v>571</v>
      </c>
      <c r="C52" s="17">
        <f t="shared" si="71"/>
        <v>1</v>
      </c>
      <c r="D52" s="24">
        <f t="shared" si="71"/>
        <v>588</v>
      </c>
      <c r="E52" s="17">
        <f t="shared" si="71"/>
        <v>1</v>
      </c>
      <c r="F52" s="24">
        <f>SUM(F43:F51)</f>
        <v>647</v>
      </c>
      <c r="G52" s="17">
        <f>SUM(G43:G51)</f>
        <v>1</v>
      </c>
      <c r="H52" s="24">
        <f t="shared" si="71"/>
        <v>675</v>
      </c>
      <c r="I52" s="17">
        <f t="shared" si="71"/>
        <v>1</v>
      </c>
      <c r="J52" s="23">
        <f aca="true" t="shared" si="72" ref="J52:O52">SUM(J43:J51)</f>
        <v>714</v>
      </c>
      <c r="K52" s="17">
        <f t="shared" si="72"/>
        <v>1</v>
      </c>
      <c r="L52" s="23">
        <f t="shared" si="72"/>
        <v>722</v>
      </c>
      <c r="M52" s="17">
        <f t="shared" si="72"/>
        <v>1</v>
      </c>
      <c r="N52" s="23">
        <f t="shared" si="72"/>
        <v>717</v>
      </c>
      <c r="O52" s="17">
        <f t="shared" si="72"/>
        <v>1</v>
      </c>
      <c r="P52" s="23">
        <f aca="true" t="shared" si="73" ref="P52:W52">SUM(P43:P51)</f>
        <v>709</v>
      </c>
      <c r="Q52" s="17">
        <f t="shared" si="73"/>
        <v>1</v>
      </c>
      <c r="R52" s="23">
        <f t="shared" si="73"/>
        <v>695</v>
      </c>
      <c r="S52" s="60">
        <f t="shared" si="73"/>
        <v>1</v>
      </c>
      <c r="T52" s="65">
        <f>SUM(T43:T51)</f>
        <v>711</v>
      </c>
      <c r="U52" s="60">
        <f>SUM(U43:U51)</f>
        <v>1</v>
      </c>
      <c r="V52" s="24">
        <f t="shared" si="73"/>
        <v>718</v>
      </c>
      <c r="W52" s="17">
        <f t="shared" si="73"/>
        <v>1</v>
      </c>
      <c r="X52" s="23">
        <f aca="true" t="shared" si="74" ref="X52:AC52">SUM(X43:X51)</f>
        <v>727</v>
      </c>
      <c r="Y52" s="69">
        <f t="shared" si="74"/>
        <v>1</v>
      </c>
      <c r="Z52" s="24">
        <f t="shared" si="74"/>
        <v>734</v>
      </c>
      <c r="AA52" s="17">
        <f t="shared" si="74"/>
        <v>1</v>
      </c>
      <c r="AB52" s="23">
        <f t="shared" si="74"/>
        <v>719</v>
      </c>
      <c r="AC52" s="17">
        <f t="shared" si="74"/>
        <v>1</v>
      </c>
      <c r="AD52" s="23">
        <f aca="true" t="shared" si="75" ref="AD52:AM52">SUM(AD43:AD51)</f>
        <v>726</v>
      </c>
      <c r="AE52" s="69">
        <f t="shared" si="75"/>
        <v>0.9999999999999999</v>
      </c>
      <c r="AF52" s="23">
        <f t="shared" si="75"/>
        <v>713</v>
      </c>
      <c r="AG52" s="17">
        <f t="shared" si="75"/>
        <v>0.9999999999999999</v>
      </c>
      <c r="AH52" s="23">
        <f>SUM(AH43:AH51)</f>
        <v>727</v>
      </c>
      <c r="AI52" s="69">
        <f t="shared" si="68"/>
        <v>1</v>
      </c>
      <c r="AJ52" s="23">
        <f>SUM(AJ43:AJ51)</f>
        <v>682</v>
      </c>
      <c r="AK52" s="17">
        <f>SUM(AK43:AK51)</f>
        <v>0.9999999999999999</v>
      </c>
      <c r="AL52" s="23">
        <f t="shared" si="75"/>
        <v>702</v>
      </c>
      <c r="AM52" s="18">
        <f t="shared" si="75"/>
        <v>1</v>
      </c>
    </row>
    <row r="53" spans="1:25" ht="13.5" thickTop="1">
      <c r="A53" s="83" t="s">
        <v>13</v>
      </c>
      <c r="B53" s="84"/>
      <c r="C53" s="84"/>
      <c r="D53" s="84"/>
      <c r="E53" s="84"/>
      <c r="F53" s="84"/>
      <c r="G53" s="84"/>
      <c r="H53" s="84"/>
      <c r="I53" s="84"/>
      <c r="J53" s="84"/>
      <c r="K53" s="84"/>
      <c r="L53" s="84"/>
      <c r="M53" s="84"/>
      <c r="N53" s="84"/>
      <c r="O53" s="84"/>
      <c r="P53" s="84"/>
      <c r="Q53" s="84"/>
      <c r="R53" s="84"/>
      <c r="S53" s="84"/>
      <c r="T53" s="84"/>
      <c r="U53" s="84"/>
      <c r="V53" s="84"/>
      <c r="W53" s="84"/>
      <c r="X53" s="70"/>
      <c r="Y53" s="70"/>
    </row>
    <row r="54" spans="1:25" ht="12.75">
      <c r="A54" s="85" t="s">
        <v>14</v>
      </c>
      <c r="B54" s="86"/>
      <c r="C54" s="86"/>
      <c r="D54" s="86"/>
      <c r="E54" s="86"/>
      <c r="F54" s="86"/>
      <c r="G54" s="86"/>
      <c r="H54" s="86"/>
      <c r="I54" s="86"/>
      <c r="J54" s="86"/>
      <c r="K54" s="86"/>
      <c r="L54" s="86"/>
      <c r="M54" s="86"/>
      <c r="N54" s="86"/>
      <c r="O54" s="86"/>
      <c r="P54" s="86"/>
      <c r="Q54" s="86"/>
      <c r="R54" s="86"/>
      <c r="S54" s="86"/>
      <c r="T54" s="86"/>
      <c r="U54" s="86"/>
      <c r="V54" s="86"/>
      <c r="W54" s="86"/>
      <c r="X54" s="53"/>
      <c r="Y54" s="53"/>
    </row>
    <row r="55" spans="1:30" ht="12.75">
      <c r="A55" s="91" t="s">
        <v>15</v>
      </c>
      <c r="B55" s="96"/>
      <c r="C55" s="96"/>
      <c r="D55" s="96"/>
      <c r="E55" s="96"/>
      <c r="F55" s="96"/>
      <c r="G55" s="96"/>
      <c r="H55" s="96"/>
      <c r="I55" s="96"/>
      <c r="J55" s="86"/>
      <c r="K55" s="86"/>
      <c r="L55" s="86"/>
      <c r="M55" s="86"/>
      <c r="N55" s="86"/>
      <c r="O55" s="86"/>
      <c r="P55" s="86"/>
      <c r="Q55" s="86"/>
      <c r="R55" s="86"/>
      <c r="S55" s="86"/>
      <c r="T55" s="86"/>
      <c r="U55" s="86"/>
      <c r="V55" s="86"/>
      <c r="W55" s="86"/>
      <c r="X55" s="86"/>
      <c r="Y55" s="86"/>
      <c r="Z55" s="86"/>
      <c r="AA55" s="86"/>
      <c r="AB55" s="86"/>
      <c r="AC55" s="86"/>
      <c r="AD55" s="86"/>
    </row>
    <row r="56" spans="1:25" ht="12.75">
      <c r="A56" s="1" t="s">
        <v>27</v>
      </c>
      <c r="B56" s="54"/>
      <c r="C56" s="54"/>
      <c r="D56" s="54"/>
      <c r="E56" s="54"/>
      <c r="F56" s="54"/>
      <c r="G56" s="54"/>
      <c r="H56" s="54"/>
      <c r="I56" s="54"/>
      <c r="J56" s="53"/>
      <c r="K56" s="53"/>
      <c r="L56" s="53"/>
      <c r="M56" s="53"/>
      <c r="N56" s="53"/>
      <c r="O56" s="53"/>
      <c r="P56" s="53"/>
      <c r="Q56" s="53"/>
      <c r="R56" s="53"/>
      <c r="S56" s="53"/>
      <c r="T56" s="53"/>
      <c r="U56" s="53"/>
      <c r="V56" s="53"/>
      <c r="W56" s="53"/>
      <c r="X56" s="53"/>
      <c r="Y56" s="53"/>
    </row>
    <row r="57" spans="1:27" ht="50.25" customHeight="1" hidden="1">
      <c r="A57" s="90" t="s">
        <v>18</v>
      </c>
      <c r="B57" s="91"/>
      <c r="C57" s="91"/>
      <c r="D57" s="91"/>
      <c r="E57" s="91"/>
      <c r="F57" s="91"/>
      <c r="G57" s="91"/>
      <c r="H57" s="91"/>
      <c r="I57" s="91"/>
      <c r="J57" s="91"/>
      <c r="K57" s="91"/>
      <c r="L57" s="91"/>
      <c r="M57" s="91"/>
      <c r="N57" s="91"/>
      <c r="O57" s="91"/>
      <c r="P57" s="86"/>
      <c r="Q57" s="86"/>
      <c r="R57" s="86"/>
      <c r="S57" s="86"/>
      <c r="T57" s="86"/>
      <c r="U57" s="86"/>
      <c r="V57" s="86"/>
      <c r="W57" s="86"/>
      <c r="X57" s="86"/>
      <c r="Y57" s="86"/>
      <c r="Z57" s="86"/>
      <c r="AA57" s="86"/>
    </row>
    <row r="58" spans="1:21" ht="15">
      <c r="A58" s="1" t="s">
        <v>28</v>
      </c>
      <c r="B58" s="10"/>
      <c r="C58" s="10"/>
      <c r="D58" s="10"/>
      <c r="E58" s="10"/>
      <c r="F58" s="10"/>
      <c r="G58" s="10"/>
      <c r="H58" s="10"/>
      <c r="I58" s="10"/>
      <c r="J58" s="10"/>
      <c r="K58" s="10"/>
      <c r="L58" s="10"/>
      <c r="M58" s="10"/>
      <c r="N58" s="10"/>
      <c r="O58" s="10"/>
      <c r="P58" s="10"/>
      <c r="Q58" s="10"/>
      <c r="R58" s="10"/>
      <c r="S58" s="10"/>
      <c r="T58" s="10"/>
      <c r="U58" s="10"/>
    </row>
    <row r="59" spans="2:21" ht="15">
      <c r="B59" s="10"/>
      <c r="C59" s="10"/>
      <c r="D59" s="10"/>
      <c r="E59" s="10"/>
      <c r="F59" s="10"/>
      <c r="G59" s="10"/>
      <c r="H59" s="10"/>
      <c r="I59" s="10"/>
      <c r="J59" s="10"/>
      <c r="K59" s="10"/>
      <c r="L59" s="10"/>
      <c r="M59" s="10"/>
      <c r="N59" s="10"/>
      <c r="O59" s="10"/>
      <c r="P59" s="10"/>
      <c r="Q59" s="10"/>
      <c r="R59" s="10"/>
      <c r="S59" s="10"/>
      <c r="T59" s="10"/>
      <c r="U59" s="10"/>
    </row>
    <row r="60" spans="2:21" ht="15">
      <c r="B60" s="10"/>
      <c r="C60" s="10"/>
      <c r="D60" s="10"/>
      <c r="E60" s="10"/>
      <c r="F60" s="10"/>
      <c r="G60" s="10"/>
      <c r="H60" s="10"/>
      <c r="I60" s="10"/>
      <c r="J60" s="10"/>
      <c r="K60" s="10"/>
      <c r="L60" s="10"/>
      <c r="M60" s="10"/>
      <c r="N60" s="10"/>
      <c r="O60" s="10"/>
      <c r="P60" s="10"/>
      <c r="Q60" s="10"/>
      <c r="R60" s="10"/>
      <c r="S60" s="10"/>
      <c r="T60" s="10"/>
      <c r="U60" s="10"/>
    </row>
    <row r="61" spans="2:21" ht="15">
      <c r="B61" s="10"/>
      <c r="C61" s="10"/>
      <c r="D61" s="10"/>
      <c r="E61" s="10"/>
      <c r="F61" s="10"/>
      <c r="G61" s="10"/>
      <c r="H61" s="10"/>
      <c r="I61" s="10"/>
      <c r="J61" s="10"/>
      <c r="K61" s="10"/>
      <c r="L61" s="10"/>
      <c r="M61" s="10"/>
      <c r="N61" s="10"/>
      <c r="O61" s="10"/>
      <c r="P61" s="10"/>
      <c r="Q61" s="10"/>
      <c r="R61" s="10"/>
      <c r="S61" s="10"/>
      <c r="T61" s="10"/>
      <c r="U61" s="10"/>
    </row>
    <row r="62" spans="2:21" ht="15">
      <c r="B62" s="10"/>
      <c r="C62" s="10"/>
      <c r="D62" s="10"/>
      <c r="E62" s="10"/>
      <c r="F62" s="10"/>
      <c r="G62" s="10"/>
      <c r="H62" s="10"/>
      <c r="I62" s="10"/>
      <c r="J62" s="10"/>
      <c r="K62" s="10"/>
      <c r="L62" s="10"/>
      <c r="M62" s="10"/>
      <c r="N62" s="10"/>
      <c r="O62" s="10"/>
      <c r="P62" s="10"/>
      <c r="Q62" s="10"/>
      <c r="R62" s="10"/>
      <c r="S62" s="10"/>
      <c r="T62" s="10"/>
      <c r="U62" s="10"/>
    </row>
    <row r="63" spans="2:21" ht="15">
      <c r="B63" s="10"/>
      <c r="C63" s="10"/>
      <c r="D63" s="10"/>
      <c r="E63" s="10"/>
      <c r="F63" s="10"/>
      <c r="G63" s="10"/>
      <c r="H63" s="10"/>
      <c r="I63" s="10"/>
      <c r="J63" s="10"/>
      <c r="K63" s="10"/>
      <c r="L63" s="10"/>
      <c r="M63" s="10"/>
      <c r="N63" s="10"/>
      <c r="O63" s="10"/>
      <c r="P63" s="10"/>
      <c r="Q63" s="10"/>
      <c r="R63" s="10"/>
      <c r="S63" s="10"/>
      <c r="T63" s="10"/>
      <c r="U63" s="10"/>
    </row>
    <row r="64" spans="2:21" ht="15">
      <c r="B64" s="10"/>
      <c r="C64" s="10"/>
      <c r="D64" s="10"/>
      <c r="E64" s="10"/>
      <c r="F64" s="10"/>
      <c r="G64" s="10"/>
      <c r="H64" s="10"/>
      <c r="I64" s="10"/>
      <c r="J64" s="10"/>
      <c r="K64" s="10"/>
      <c r="L64" s="10"/>
      <c r="M64" s="10"/>
      <c r="N64" s="10"/>
      <c r="O64" s="10"/>
      <c r="P64" s="10"/>
      <c r="Q64" s="10"/>
      <c r="R64" s="10"/>
      <c r="S64" s="10"/>
      <c r="T64" s="10"/>
      <c r="U64" s="10"/>
    </row>
    <row r="65" spans="2:21" ht="15">
      <c r="B65" s="10"/>
      <c r="C65" s="10"/>
      <c r="D65" s="10"/>
      <c r="E65" s="10"/>
      <c r="F65" s="10"/>
      <c r="G65" s="10"/>
      <c r="H65" s="10"/>
      <c r="I65" s="10"/>
      <c r="J65" s="10"/>
      <c r="K65" s="10"/>
      <c r="L65" s="10"/>
      <c r="M65" s="10"/>
      <c r="N65" s="10"/>
      <c r="O65" s="10"/>
      <c r="P65" s="10"/>
      <c r="Q65" s="10"/>
      <c r="R65" s="10"/>
      <c r="S65" s="10"/>
      <c r="T65" s="10"/>
      <c r="U65" s="10"/>
    </row>
    <row r="66" spans="2:21" ht="15">
      <c r="B66" s="10"/>
      <c r="C66" s="10"/>
      <c r="D66" s="10"/>
      <c r="E66" s="10"/>
      <c r="F66" s="10"/>
      <c r="G66" s="10"/>
      <c r="H66" s="10"/>
      <c r="I66" s="10"/>
      <c r="J66" s="10"/>
      <c r="K66" s="10"/>
      <c r="L66" s="10"/>
      <c r="M66" s="10"/>
      <c r="N66" s="10"/>
      <c r="O66" s="10"/>
      <c r="P66" s="10"/>
      <c r="Q66" s="10"/>
      <c r="R66" s="10"/>
      <c r="S66" s="10"/>
      <c r="T66" s="10"/>
      <c r="U66" s="10"/>
    </row>
    <row r="67" spans="2:21" ht="15">
      <c r="B67" s="10"/>
      <c r="C67" s="10"/>
      <c r="D67" s="10"/>
      <c r="E67" s="10"/>
      <c r="F67" s="10"/>
      <c r="G67" s="10"/>
      <c r="H67" s="10"/>
      <c r="I67" s="10"/>
      <c r="J67" s="10"/>
      <c r="K67" s="10"/>
      <c r="L67" s="10"/>
      <c r="M67" s="10"/>
      <c r="N67" s="10"/>
      <c r="O67" s="10"/>
      <c r="P67" s="10"/>
      <c r="Q67" s="10"/>
      <c r="R67" s="10"/>
      <c r="S67" s="10"/>
      <c r="T67" s="10"/>
      <c r="U67" s="10"/>
    </row>
    <row r="68" spans="2:21" ht="15">
      <c r="B68" s="10"/>
      <c r="C68" s="10"/>
      <c r="D68" s="10"/>
      <c r="E68" s="10"/>
      <c r="F68" s="10"/>
      <c r="G68" s="10"/>
      <c r="H68" s="10"/>
      <c r="I68" s="10"/>
      <c r="J68" s="10"/>
      <c r="K68" s="10"/>
      <c r="L68" s="10"/>
      <c r="M68" s="10"/>
      <c r="N68" s="10"/>
      <c r="O68" s="10"/>
      <c r="P68" s="10"/>
      <c r="Q68" s="10"/>
      <c r="R68" s="10"/>
      <c r="S68" s="10"/>
      <c r="T68" s="10"/>
      <c r="U68" s="10"/>
    </row>
    <row r="69" spans="2:21" ht="15">
      <c r="B69" s="10"/>
      <c r="C69" s="10"/>
      <c r="D69" s="10"/>
      <c r="E69" s="10"/>
      <c r="F69" s="10"/>
      <c r="G69" s="10"/>
      <c r="H69" s="10"/>
      <c r="I69" s="10"/>
      <c r="J69" s="10"/>
      <c r="K69" s="10"/>
      <c r="L69" s="10"/>
      <c r="M69" s="10"/>
      <c r="N69" s="10"/>
      <c r="O69" s="10"/>
      <c r="P69" s="10"/>
      <c r="Q69" s="10"/>
      <c r="R69" s="10"/>
      <c r="S69" s="10"/>
      <c r="T69" s="10"/>
      <c r="U69" s="10"/>
    </row>
    <row r="70" spans="2:21" ht="15">
      <c r="B70" s="10"/>
      <c r="C70" s="10"/>
      <c r="D70" s="10"/>
      <c r="E70" s="10"/>
      <c r="F70" s="10"/>
      <c r="G70" s="10"/>
      <c r="H70" s="10"/>
      <c r="I70" s="10"/>
      <c r="J70" s="10"/>
      <c r="K70" s="10"/>
      <c r="L70" s="10"/>
      <c r="M70" s="10"/>
      <c r="N70" s="10"/>
      <c r="O70" s="10"/>
      <c r="P70" s="10"/>
      <c r="Q70" s="10"/>
      <c r="R70" s="10"/>
      <c r="S70" s="10"/>
      <c r="T70" s="10"/>
      <c r="U70" s="10"/>
    </row>
    <row r="71" spans="2:21" ht="15">
      <c r="B71" s="10"/>
      <c r="C71" s="10"/>
      <c r="D71" s="10"/>
      <c r="E71" s="10"/>
      <c r="F71" s="10"/>
      <c r="G71" s="10"/>
      <c r="H71" s="10"/>
      <c r="I71" s="10"/>
      <c r="J71" s="10"/>
      <c r="K71" s="10"/>
      <c r="L71" s="10"/>
      <c r="M71" s="10"/>
      <c r="N71" s="10"/>
      <c r="O71" s="10"/>
      <c r="P71" s="10"/>
      <c r="Q71" s="10"/>
      <c r="R71" s="10"/>
      <c r="S71" s="10"/>
      <c r="T71" s="10"/>
      <c r="U71" s="10"/>
    </row>
    <row r="72" spans="2:21" ht="15">
      <c r="B72" s="10"/>
      <c r="C72" s="10"/>
      <c r="D72" s="10"/>
      <c r="E72" s="10"/>
      <c r="F72" s="10"/>
      <c r="G72" s="10"/>
      <c r="H72" s="10"/>
      <c r="I72" s="10"/>
      <c r="J72" s="10"/>
      <c r="K72" s="10"/>
      <c r="L72" s="10"/>
      <c r="M72" s="10"/>
      <c r="N72" s="10"/>
      <c r="O72" s="10"/>
      <c r="P72" s="10"/>
      <c r="Q72" s="10"/>
      <c r="R72" s="10"/>
      <c r="S72" s="10"/>
      <c r="T72" s="10"/>
      <c r="U72" s="10"/>
    </row>
    <row r="73" spans="2:21" ht="15">
      <c r="B73" s="10"/>
      <c r="C73" s="10"/>
      <c r="D73" s="10"/>
      <c r="E73" s="10"/>
      <c r="F73" s="10"/>
      <c r="G73" s="10"/>
      <c r="H73" s="10"/>
      <c r="I73" s="10"/>
      <c r="J73" s="10"/>
      <c r="K73" s="10"/>
      <c r="L73" s="10"/>
      <c r="M73" s="10"/>
      <c r="N73" s="10"/>
      <c r="O73" s="10"/>
      <c r="P73" s="10"/>
      <c r="Q73" s="10"/>
      <c r="R73" s="10"/>
      <c r="S73" s="10"/>
      <c r="T73" s="10"/>
      <c r="U73" s="10"/>
    </row>
    <row r="74" spans="2:21" ht="15">
      <c r="B74" s="10"/>
      <c r="C74" s="10"/>
      <c r="D74" s="10"/>
      <c r="E74" s="10"/>
      <c r="F74" s="10"/>
      <c r="G74" s="10"/>
      <c r="H74" s="10"/>
      <c r="I74" s="10"/>
      <c r="J74" s="10"/>
      <c r="K74" s="10"/>
      <c r="L74" s="10"/>
      <c r="M74" s="10"/>
      <c r="N74" s="10"/>
      <c r="O74" s="10"/>
      <c r="P74" s="10"/>
      <c r="Q74" s="10"/>
      <c r="R74" s="10"/>
      <c r="S74" s="10"/>
      <c r="T74" s="10"/>
      <c r="U74" s="10"/>
    </row>
    <row r="75" spans="2:21" ht="15">
      <c r="B75" s="10"/>
      <c r="C75" s="10"/>
      <c r="D75" s="10"/>
      <c r="E75" s="10"/>
      <c r="F75" s="10"/>
      <c r="G75" s="10"/>
      <c r="H75" s="10"/>
      <c r="I75" s="10"/>
      <c r="J75" s="10"/>
      <c r="K75" s="10"/>
      <c r="L75" s="10"/>
      <c r="M75" s="10"/>
      <c r="N75" s="10"/>
      <c r="O75" s="10"/>
      <c r="P75" s="10"/>
      <c r="Q75" s="10"/>
      <c r="R75" s="10"/>
      <c r="S75" s="10"/>
      <c r="T75" s="10"/>
      <c r="U75" s="10"/>
    </row>
    <row r="76" spans="2:21" ht="15">
      <c r="B76" s="10"/>
      <c r="C76" s="10"/>
      <c r="D76" s="10"/>
      <c r="E76" s="10"/>
      <c r="F76" s="10"/>
      <c r="G76" s="10"/>
      <c r="H76" s="10"/>
      <c r="I76" s="10"/>
      <c r="J76" s="10"/>
      <c r="K76" s="10"/>
      <c r="L76" s="10"/>
      <c r="M76" s="10"/>
      <c r="N76" s="10"/>
      <c r="O76" s="10"/>
      <c r="P76" s="10"/>
      <c r="Q76" s="10"/>
      <c r="R76" s="10"/>
      <c r="S76" s="10"/>
      <c r="T76" s="10"/>
      <c r="U76" s="10"/>
    </row>
    <row r="77" spans="2:21" ht="15">
      <c r="B77" s="10"/>
      <c r="C77" s="10"/>
      <c r="D77" s="10"/>
      <c r="E77" s="10"/>
      <c r="F77" s="10"/>
      <c r="G77" s="10"/>
      <c r="H77" s="10"/>
      <c r="I77" s="10"/>
      <c r="J77" s="10"/>
      <c r="K77" s="10"/>
      <c r="L77" s="10"/>
      <c r="M77" s="10"/>
      <c r="N77" s="10"/>
      <c r="O77" s="10"/>
      <c r="P77" s="10"/>
      <c r="Q77" s="10"/>
      <c r="R77" s="10"/>
      <c r="S77" s="10"/>
      <c r="T77" s="10"/>
      <c r="U77" s="10"/>
    </row>
    <row r="78" spans="2:21" ht="15">
      <c r="B78" s="10"/>
      <c r="C78" s="10"/>
      <c r="D78" s="10"/>
      <c r="E78" s="10"/>
      <c r="F78" s="10"/>
      <c r="G78" s="10"/>
      <c r="H78" s="10"/>
      <c r="I78" s="10"/>
      <c r="J78" s="10"/>
      <c r="K78" s="10"/>
      <c r="L78" s="10"/>
      <c r="M78" s="10"/>
      <c r="N78" s="10"/>
      <c r="O78" s="10"/>
      <c r="P78" s="10"/>
      <c r="Q78" s="10"/>
      <c r="R78" s="10"/>
      <c r="S78" s="10"/>
      <c r="T78" s="10"/>
      <c r="U78" s="10"/>
    </row>
    <row r="79" spans="2:21" ht="15">
      <c r="B79" s="10"/>
      <c r="C79" s="10"/>
      <c r="D79" s="10"/>
      <c r="E79" s="10"/>
      <c r="F79" s="10"/>
      <c r="G79" s="10"/>
      <c r="H79" s="10"/>
      <c r="I79" s="10"/>
      <c r="J79" s="10"/>
      <c r="K79" s="10"/>
      <c r="L79" s="10"/>
      <c r="M79" s="10"/>
      <c r="N79" s="10"/>
      <c r="O79" s="10"/>
      <c r="P79" s="10"/>
      <c r="Q79" s="10"/>
      <c r="R79" s="10"/>
      <c r="S79" s="10"/>
      <c r="T79" s="10"/>
      <c r="U79" s="10"/>
    </row>
    <row r="80" spans="2:21" ht="15">
      <c r="B80" s="10"/>
      <c r="C80" s="10"/>
      <c r="D80" s="10"/>
      <c r="E80" s="10"/>
      <c r="F80" s="10"/>
      <c r="G80" s="10"/>
      <c r="H80" s="10"/>
      <c r="I80" s="10"/>
      <c r="J80" s="10"/>
      <c r="K80" s="10"/>
      <c r="L80" s="10"/>
      <c r="M80" s="10"/>
      <c r="N80" s="10"/>
      <c r="O80" s="10"/>
      <c r="P80" s="10"/>
      <c r="Q80" s="10"/>
      <c r="R80" s="10"/>
      <c r="S80" s="10"/>
      <c r="T80" s="10"/>
      <c r="U80" s="10"/>
    </row>
    <row r="81" spans="2:21" ht="15">
      <c r="B81" s="10"/>
      <c r="C81" s="10"/>
      <c r="D81" s="10"/>
      <c r="E81" s="10"/>
      <c r="F81" s="10"/>
      <c r="G81" s="10"/>
      <c r="H81" s="10"/>
      <c r="I81" s="10"/>
      <c r="J81" s="10"/>
      <c r="K81" s="10"/>
      <c r="L81" s="10"/>
      <c r="M81" s="10"/>
      <c r="N81" s="10"/>
      <c r="O81" s="10"/>
      <c r="P81" s="10"/>
      <c r="Q81" s="10"/>
      <c r="R81" s="10"/>
      <c r="S81" s="10"/>
      <c r="T81" s="10"/>
      <c r="U81" s="10"/>
    </row>
    <row r="82" spans="2:21" ht="15">
      <c r="B82" s="10"/>
      <c r="C82" s="10"/>
      <c r="D82" s="10"/>
      <c r="E82" s="10"/>
      <c r="F82" s="10"/>
      <c r="G82" s="10"/>
      <c r="H82" s="10"/>
      <c r="I82" s="10"/>
      <c r="J82" s="10"/>
      <c r="K82" s="10"/>
      <c r="L82" s="10"/>
      <c r="M82" s="10"/>
      <c r="N82" s="10"/>
      <c r="O82" s="10"/>
      <c r="P82" s="10"/>
      <c r="Q82" s="10"/>
      <c r="R82" s="10"/>
      <c r="S82" s="10"/>
      <c r="T82" s="10"/>
      <c r="U82" s="10"/>
    </row>
    <row r="83" spans="2:21" ht="15">
      <c r="B83" s="10"/>
      <c r="C83" s="10"/>
      <c r="D83" s="10"/>
      <c r="E83" s="10"/>
      <c r="F83" s="10"/>
      <c r="G83" s="10"/>
      <c r="H83" s="10"/>
      <c r="I83" s="10"/>
      <c r="J83" s="10"/>
      <c r="K83" s="10"/>
      <c r="L83" s="10"/>
      <c r="M83" s="10"/>
      <c r="N83" s="10"/>
      <c r="O83" s="10"/>
      <c r="P83" s="10"/>
      <c r="Q83" s="10"/>
      <c r="R83" s="10"/>
      <c r="S83" s="10"/>
      <c r="T83" s="10"/>
      <c r="U83" s="10"/>
    </row>
    <row r="84" spans="2:21" ht="15">
      <c r="B84" s="10"/>
      <c r="C84" s="10"/>
      <c r="D84" s="10"/>
      <c r="E84" s="10"/>
      <c r="F84" s="10"/>
      <c r="G84" s="10"/>
      <c r="H84" s="10"/>
      <c r="I84" s="10"/>
      <c r="J84" s="10"/>
      <c r="K84" s="10"/>
      <c r="L84" s="10"/>
      <c r="M84" s="10"/>
      <c r="N84" s="10"/>
      <c r="O84" s="10"/>
      <c r="P84" s="10"/>
      <c r="Q84" s="10"/>
      <c r="R84" s="10"/>
      <c r="S84" s="10"/>
      <c r="T84" s="10"/>
      <c r="U84" s="10"/>
    </row>
    <row r="85" spans="2:21" ht="15">
      <c r="B85" s="10"/>
      <c r="C85" s="10"/>
      <c r="D85" s="10"/>
      <c r="E85" s="10"/>
      <c r="F85" s="10"/>
      <c r="G85" s="10"/>
      <c r="H85" s="10"/>
      <c r="I85" s="10"/>
      <c r="J85" s="10"/>
      <c r="K85" s="10"/>
      <c r="L85" s="10"/>
      <c r="M85" s="10"/>
      <c r="N85" s="10"/>
      <c r="O85" s="10"/>
      <c r="P85" s="10"/>
      <c r="Q85" s="10"/>
      <c r="R85" s="10"/>
      <c r="S85" s="10"/>
      <c r="T85" s="10"/>
      <c r="U85" s="10"/>
    </row>
    <row r="86" spans="2:21" ht="15">
      <c r="B86" s="10"/>
      <c r="C86" s="10"/>
      <c r="D86" s="10"/>
      <c r="E86" s="10"/>
      <c r="F86" s="10"/>
      <c r="G86" s="10"/>
      <c r="H86" s="10"/>
      <c r="I86" s="10"/>
      <c r="J86" s="10"/>
      <c r="K86" s="10"/>
      <c r="L86" s="10"/>
      <c r="M86" s="10"/>
      <c r="N86" s="10"/>
      <c r="O86" s="10"/>
      <c r="P86" s="10"/>
      <c r="Q86" s="10"/>
      <c r="R86" s="10"/>
      <c r="S86" s="10"/>
      <c r="T86" s="10"/>
      <c r="U86" s="10"/>
    </row>
    <row r="87" spans="2:21" ht="15">
      <c r="B87" s="10"/>
      <c r="C87" s="10"/>
      <c r="D87" s="10"/>
      <c r="E87" s="10"/>
      <c r="F87" s="10"/>
      <c r="G87" s="10"/>
      <c r="H87" s="10"/>
      <c r="I87" s="10"/>
      <c r="J87" s="10"/>
      <c r="K87" s="10"/>
      <c r="L87" s="10"/>
      <c r="M87" s="10"/>
      <c r="N87" s="10"/>
      <c r="O87" s="10"/>
      <c r="P87" s="10"/>
      <c r="Q87" s="10"/>
      <c r="R87" s="10"/>
      <c r="S87" s="10"/>
      <c r="T87" s="10"/>
      <c r="U87" s="10"/>
    </row>
    <row r="88" spans="2:21" ht="15">
      <c r="B88" s="10"/>
      <c r="C88" s="10"/>
      <c r="D88" s="10"/>
      <c r="E88" s="10"/>
      <c r="F88" s="10"/>
      <c r="G88" s="10"/>
      <c r="H88" s="10"/>
      <c r="I88" s="10"/>
      <c r="J88" s="10"/>
      <c r="K88" s="10"/>
      <c r="L88" s="10"/>
      <c r="M88" s="10"/>
      <c r="N88" s="10"/>
      <c r="O88" s="10"/>
      <c r="P88" s="10"/>
      <c r="Q88" s="10"/>
      <c r="R88" s="10"/>
      <c r="S88" s="10"/>
      <c r="T88" s="10"/>
      <c r="U88" s="10"/>
    </row>
    <row r="89" spans="2:21" ht="15">
      <c r="B89" s="10"/>
      <c r="C89" s="10"/>
      <c r="D89" s="10"/>
      <c r="E89" s="10"/>
      <c r="F89" s="10"/>
      <c r="G89" s="10"/>
      <c r="H89" s="10"/>
      <c r="I89" s="10"/>
      <c r="J89" s="10"/>
      <c r="K89" s="10"/>
      <c r="L89" s="10"/>
      <c r="M89" s="10"/>
      <c r="N89" s="10"/>
      <c r="O89" s="10"/>
      <c r="P89" s="10"/>
      <c r="Q89" s="10"/>
      <c r="R89" s="10"/>
      <c r="S89" s="10"/>
      <c r="T89" s="10"/>
      <c r="U89" s="10"/>
    </row>
    <row r="90" spans="2:21" ht="15">
      <c r="B90" s="10"/>
      <c r="C90" s="10"/>
      <c r="D90" s="10"/>
      <c r="E90" s="10"/>
      <c r="F90" s="10"/>
      <c r="G90" s="10"/>
      <c r="H90" s="10"/>
      <c r="I90" s="10"/>
      <c r="J90" s="10"/>
      <c r="K90" s="10"/>
      <c r="L90" s="10"/>
      <c r="M90" s="10"/>
      <c r="N90" s="10"/>
      <c r="O90" s="10"/>
      <c r="P90" s="10"/>
      <c r="Q90" s="10"/>
      <c r="R90" s="10"/>
      <c r="S90" s="10"/>
      <c r="T90" s="10"/>
      <c r="U90" s="10"/>
    </row>
    <row r="91" spans="2:21" ht="15">
      <c r="B91" s="10"/>
      <c r="C91" s="10"/>
      <c r="D91" s="10"/>
      <c r="E91" s="10"/>
      <c r="F91" s="10"/>
      <c r="G91" s="10"/>
      <c r="H91" s="10"/>
      <c r="I91" s="10"/>
      <c r="J91" s="10"/>
      <c r="K91" s="10"/>
      <c r="L91" s="10"/>
      <c r="M91" s="10"/>
      <c r="N91" s="10"/>
      <c r="O91" s="10"/>
      <c r="P91" s="10"/>
      <c r="Q91" s="10"/>
      <c r="R91" s="10"/>
      <c r="S91" s="10"/>
      <c r="T91" s="10"/>
      <c r="U91" s="10"/>
    </row>
    <row r="92" spans="2:21" ht="15">
      <c r="B92" s="10"/>
      <c r="C92" s="10"/>
      <c r="D92" s="10"/>
      <c r="E92" s="10"/>
      <c r="F92" s="10"/>
      <c r="G92" s="10"/>
      <c r="H92" s="10"/>
      <c r="I92" s="10"/>
      <c r="J92" s="10"/>
      <c r="K92" s="10"/>
      <c r="L92" s="10"/>
      <c r="M92" s="10"/>
      <c r="N92" s="10"/>
      <c r="O92" s="10"/>
      <c r="P92" s="10"/>
      <c r="Q92" s="10"/>
      <c r="R92" s="10"/>
      <c r="S92" s="10"/>
      <c r="T92" s="10"/>
      <c r="U92" s="10"/>
    </row>
    <row r="93" spans="2:21" ht="15">
      <c r="B93" s="10"/>
      <c r="C93" s="10"/>
      <c r="D93" s="10"/>
      <c r="E93" s="10"/>
      <c r="F93" s="10"/>
      <c r="G93" s="10"/>
      <c r="H93" s="10"/>
      <c r="I93" s="10"/>
      <c r="J93" s="10"/>
      <c r="K93" s="10"/>
      <c r="L93" s="10"/>
      <c r="M93" s="10"/>
      <c r="N93" s="10"/>
      <c r="O93" s="10"/>
      <c r="P93" s="10"/>
      <c r="Q93" s="10"/>
      <c r="R93" s="10"/>
      <c r="S93" s="10"/>
      <c r="T93" s="10"/>
      <c r="U93" s="10"/>
    </row>
    <row r="94" spans="2:21" ht="15">
      <c r="B94" s="10"/>
      <c r="C94" s="10"/>
      <c r="D94" s="10"/>
      <c r="E94" s="10"/>
      <c r="F94" s="10"/>
      <c r="G94" s="10"/>
      <c r="H94" s="10"/>
      <c r="I94" s="10"/>
      <c r="J94" s="10"/>
      <c r="K94" s="10"/>
      <c r="L94" s="10"/>
      <c r="M94" s="10"/>
      <c r="N94" s="10"/>
      <c r="O94" s="10"/>
      <c r="P94" s="10"/>
      <c r="Q94" s="10"/>
      <c r="R94" s="10"/>
      <c r="S94" s="10"/>
      <c r="T94" s="10"/>
      <c r="U94" s="10"/>
    </row>
    <row r="95" spans="2:21" ht="15">
      <c r="B95" s="10"/>
      <c r="C95" s="10"/>
      <c r="D95" s="10"/>
      <c r="E95" s="10"/>
      <c r="F95" s="10"/>
      <c r="G95" s="10"/>
      <c r="H95" s="10"/>
      <c r="I95" s="10"/>
      <c r="J95" s="10"/>
      <c r="K95" s="10"/>
      <c r="L95" s="10"/>
      <c r="M95" s="10"/>
      <c r="N95" s="10"/>
      <c r="O95" s="10"/>
      <c r="P95" s="10"/>
      <c r="Q95" s="10"/>
      <c r="R95" s="10"/>
      <c r="S95" s="10"/>
      <c r="T95" s="10"/>
      <c r="U95" s="10"/>
    </row>
    <row r="96" spans="2:21" ht="15">
      <c r="B96" s="10"/>
      <c r="C96" s="10"/>
      <c r="D96" s="10"/>
      <c r="E96" s="10"/>
      <c r="F96" s="10"/>
      <c r="G96" s="10"/>
      <c r="H96" s="10"/>
      <c r="I96" s="10"/>
      <c r="J96" s="10"/>
      <c r="K96" s="10"/>
      <c r="L96" s="10"/>
      <c r="M96" s="10"/>
      <c r="N96" s="10"/>
      <c r="O96" s="10"/>
      <c r="P96" s="10"/>
      <c r="Q96" s="10"/>
      <c r="R96" s="10"/>
      <c r="S96" s="10"/>
      <c r="T96" s="10"/>
      <c r="U96" s="10"/>
    </row>
    <row r="97" spans="2:21" ht="15">
      <c r="B97" s="10"/>
      <c r="C97" s="10"/>
      <c r="D97" s="10"/>
      <c r="E97" s="10"/>
      <c r="F97" s="10"/>
      <c r="G97" s="10"/>
      <c r="H97" s="10"/>
      <c r="I97" s="10"/>
      <c r="J97" s="10"/>
      <c r="K97" s="10"/>
      <c r="L97" s="10"/>
      <c r="M97" s="10"/>
      <c r="N97" s="10"/>
      <c r="O97" s="10"/>
      <c r="P97" s="10"/>
      <c r="Q97" s="10"/>
      <c r="R97" s="10"/>
      <c r="S97" s="10"/>
      <c r="T97" s="10"/>
      <c r="U97" s="10"/>
    </row>
    <row r="98" spans="2:21" ht="15">
      <c r="B98" s="10"/>
      <c r="C98" s="10"/>
      <c r="D98" s="10"/>
      <c r="E98" s="10"/>
      <c r="F98" s="10"/>
      <c r="G98" s="10"/>
      <c r="H98" s="10"/>
      <c r="I98" s="10"/>
      <c r="J98" s="10"/>
      <c r="K98" s="10"/>
      <c r="L98" s="10"/>
      <c r="M98" s="10"/>
      <c r="N98" s="10"/>
      <c r="O98" s="10"/>
      <c r="P98" s="10"/>
      <c r="Q98" s="10"/>
      <c r="R98" s="10"/>
      <c r="S98" s="10"/>
      <c r="T98" s="10"/>
      <c r="U98" s="10"/>
    </row>
    <row r="99" spans="2:21" ht="15">
      <c r="B99" s="10"/>
      <c r="C99" s="10"/>
      <c r="D99" s="10"/>
      <c r="E99" s="10"/>
      <c r="F99" s="10"/>
      <c r="G99" s="10"/>
      <c r="H99" s="10"/>
      <c r="I99" s="10"/>
      <c r="J99" s="10"/>
      <c r="K99" s="10"/>
      <c r="L99" s="10"/>
      <c r="M99" s="10"/>
      <c r="N99" s="10"/>
      <c r="O99" s="10"/>
      <c r="P99" s="10"/>
      <c r="Q99" s="10"/>
      <c r="R99" s="10"/>
      <c r="S99" s="10"/>
      <c r="T99" s="10"/>
      <c r="U99" s="10"/>
    </row>
    <row r="100" spans="2:21" ht="15">
      <c r="B100" s="10"/>
      <c r="C100" s="10"/>
      <c r="D100" s="10"/>
      <c r="E100" s="10"/>
      <c r="F100" s="10"/>
      <c r="G100" s="10"/>
      <c r="H100" s="10"/>
      <c r="I100" s="10"/>
      <c r="J100" s="10"/>
      <c r="K100" s="10"/>
      <c r="L100" s="10"/>
      <c r="M100" s="10"/>
      <c r="N100" s="10"/>
      <c r="O100" s="10"/>
      <c r="P100" s="10"/>
      <c r="Q100" s="10"/>
      <c r="R100" s="10"/>
      <c r="S100" s="10"/>
      <c r="T100" s="10"/>
      <c r="U100" s="10"/>
    </row>
    <row r="101" spans="2:21" ht="15">
      <c r="B101" s="10"/>
      <c r="C101" s="10"/>
      <c r="D101" s="10"/>
      <c r="E101" s="10"/>
      <c r="F101" s="10"/>
      <c r="G101" s="10"/>
      <c r="H101" s="10"/>
      <c r="I101" s="10"/>
      <c r="J101" s="10"/>
      <c r="K101" s="10"/>
      <c r="L101" s="10"/>
      <c r="M101" s="10"/>
      <c r="N101" s="10"/>
      <c r="O101" s="10"/>
      <c r="P101" s="10"/>
      <c r="Q101" s="10"/>
      <c r="R101" s="10"/>
      <c r="S101" s="10"/>
      <c r="T101" s="10"/>
      <c r="U101" s="10"/>
    </row>
    <row r="102" spans="2:21" ht="15">
      <c r="B102" s="10"/>
      <c r="C102" s="10"/>
      <c r="D102" s="10"/>
      <c r="E102" s="10"/>
      <c r="F102" s="10"/>
      <c r="G102" s="10"/>
      <c r="H102" s="10"/>
      <c r="I102" s="10"/>
      <c r="J102" s="10"/>
      <c r="K102" s="10"/>
      <c r="L102" s="10"/>
      <c r="M102" s="10"/>
      <c r="N102" s="10"/>
      <c r="O102" s="10"/>
      <c r="P102" s="10"/>
      <c r="Q102" s="10"/>
      <c r="R102" s="10"/>
      <c r="S102" s="10"/>
      <c r="T102" s="10"/>
      <c r="U102" s="10"/>
    </row>
    <row r="103" spans="2:21" ht="15">
      <c r="B103" s="10"/>
      <c r="C103" s="10"/>
      <c r="D103" s="10"/>
      <c r="E103" s="10"/>
      <c r="F103" s="10"/>
      <c r="G103" s="10"/>
      <c r="H103" s="10"/>
      <c r="I103" s="10"/>
      <c r="J103" s="10"/>
      <c r="K103" s="10"/>
      <c r="L103" s="10"/>
      <c r="M103" s="10"/>
      <c r="N103" s="10"/>
      <c r="O103" s="10"/>
      <c r="P103" s="10"/>
      <c r="Q103" s="10"/>
      <c r="R103" s="10"/>
      <c r="S103" s="10"/>
      <c r="T103" s="10"/>
      <c r="U103" s="10"/>
    </row>
    <row r="104" spans="2:21" ht="15">
      <c r="B104" s="10"/>
      <c r="C104" s="10"/>
      <c r="D104" s="10"/>
      <c r="E104" s="10"/>
      <c r="F104" s="10"/>
      <c r="G104" s="10"/>
      <c r="H104" s="10"/>
      <c r="I104" s="10"/>
      <c r="J104" s="10"/>
      <c r="K104" s="10"/>
      <c r="L104" s="10"/>
      <c r="M104" s="10"/>
      <c r="N104" s="10"/>
      <c r="O104" s="10"/>
      <c r="P104" s="10"/>
      <c r="Q104" s="10"/>
      <c r="R104" s="10"/>
      <c r="S104" s="10"/>
      <c r="T104" s="10"/>
      <c r="U104" s="10"/>
    </row>
    <row r="105" spans="2:21" ht="15">
      <c r="B105" s="10"/>
      <c r="C105" s="10"/>
      <c r="D105" s="10"/>
      <c r="E105" s="10"/>
      <c r="F105" s="10"/>
      <c r="G105" s="10"/>
      <c r="H105" s="10"/>
      <c r="I105" s="10"/>
      <c r="J105" s="10"/>
      <c r="K105" s="10"/>
      <c r="L105" s="10"/>
      <c r="M105" s="10"/>
      <c r="N105" s="10"/>
      <c r="O105" s="10"/>
      <c r="P105" s="10"/>
      <c r="Q105" s="10"/>
      <c r="R105" s="10"/>
      <c r="S105" s="10"/>
      <c r="T105" s="10"/>
      <c r="U105" s="10"/>
    </row>
    <row r="106" spans="2:21" ht="15">
      <c r="B106" s="10"/>
      <c r="C106" s="10"/>
      <c r="D106" s="10"/>
      <c r="E106" s="10"/>
      <c r="F106" s="10"/>
      <c r="G106" s="10"/>
      <c r="H106" s="10"/>
      <c r="I106" s="10"/>
      <c r="J106" s="10"/>
      <c r="K106" s="10"/>
      <c r="L106" s="10"/>
      <c r="M106" s="10"/>
      <c r="N106" s="10"/>
      <c r="O106" s="10"/>
      <c r="P106" s="10"/>
      <c r="Q106" s="10"/>
      <c r="R106" s="10"/>
      <c r="S106" s="10"/>
      <c r="T106" s="10"/>
      <c r="U106" s="10"/>
    </row>
    <row r="107" spans="2:21" ht="15">
      <c r="B107" s="10"/>
      <c r="C107" s="10"/>
      <c r="D107" s="10"/>
      <c r="E107" s="10"/>
      <c r="F107" s="10"/>
      <c r="G107" s="10"/>
      <c r="H107" s="10"/>
      <c r="I107" s="10"/>
      <c r="J107" s="10"/>
      <c r="K107" s="10"/>
      <c r="L107" s="10"/>
      <c r="M107" s="10"/>
      <c r="N107" s="10"/>
      <c r="O107" s="10"/>
      <c r="P107" s="10"/>
      <c r="Q107" s="10"/>
      <c r="R107" s="10"/>
      <c r="S107" s="10"/>
      <c r="T107" s="10"/>
      <c r="U107" s="10"/>
    </row>
    <row r="108" spans="2:21" ht="15">
      <c r="B108" s="10"/>
      <c r="C108" s="10"/>
      <c r="D108" s="10"/>
      <c r="E108" s="10"/>
      <c r="F108" s="10"/>
      <c r="G108" s="10"/>
      <c r="H108" s="10"/>
      <c r="I108" s="10"/>
      <c r="J108" s="10"/>
      <c r="K108" s="10"/>
      <c r="L108" s="10"/>
      <c r="M108" s="10"/>
      <c r="N108" s="10"/>
      <c r="O108" s="10"/>
      <c r="P108" s="10"/>
      <c r="Q108" s="10"/>
      <c r="R108" s="10"/>
      <c r="S108" s="10"/>
      <c r="T108" s="10"/>
      <c r="U108" s="10"/>
    </row>
    <row r="109" spans="2:21" ht="15">
      <c r="B109" s="10"/>
      <c r="C109" s="10"/>
      <c r="D109" s="10"/>
      <c r="E109" s="10"/>
      <c r="F109" s="10"/>
      <c r="G109" s="10"/>
      <c r="H109" s="10"/>
      <c r="I109" s="10"/>
      <c r="J109" s="10"/>
      <c r="K109" s="10"/>
      <c r="L109" s="10"/>
      <c r="M109" s="10"/>
      <c r="N109" s="10"/>
      <c r="O109" s="10"/>
      <c r="P109" s="10"/>
      <c r="Q109" s="10"/>
      <c r="R109" s="10"/>
      <c r="S109" s="10"/>
      <c r="T109" s="10"/>
      <c r="U109" s="10"/>
    </row>
    <row r="110" spans="2:21" ht="15">
      <c r="B110" s="10"/>
      <c r="C110" s="10"/>
      <c r="D110" s="10"/>
      <c r="E110" s="10"/>
      <c r="F110" s="10"/>
      <c r="G110" s="10"/>
      <c r="H110" s="10"/>
      <c r="I110" s="10"/>
      <c r="J110" s="10"/>
      <c r="K110" s="10"/>
      <c r="L110" s="10"/>
      <c r="M110" s="10"/>
      <c r="N110" s="10"/>
      <c r="O110" s="10"/>
      <c r="P110" s="10"/>
      <c r="Q110" s="10"/>
      <c r="R110" s="10"/>
      <c r="S110" s="10"/>
      <c r="T110" s="10"/>
      <c r="U110" s="10"/>
    </row>
    <row r="111" spans="2:21" ht="15">
      <c r="B111" s="10"/>
      <c r="C111" s="10"/>
      <c r="D111" s="10"/>
      <c r="E111" s="10"/>
      <c r="F111" s="10"/>
      <c r="G111" s="10"/>
      <c r="H111" s="10"/>
      <c r="I111" s="10"/>
      <c r="J111" s="10"/>
      <c r="K111" s="10"/>
      <c r="L111" s="10"/>
      <c r="M111" s="10"/>
      <c r="N111" s="10"/>
      <c r="O111" s="10"/>
      <c r="P111" s="10"/>
      <c r="Q111" s="10"/>
      <c r="R111" s="10"/>
      <c r="S111" s="10"/>
      <c r="T111" s="10"/>
      <c r="U111" s="10"/>
    </row>
    <row r="112" spans="2:21" ht="15">
      <c r="B112" s="10"/>
      <c r="C112" s="10"/>
      <c r="D112" s="10"/>
      <c r="E112" s="10"/>
      <c r="F112" s="10"/>
      <c r="G112" s="10"/>
      <c r="H112" s="10"/>
      <c r="I112" s="10"/>
      <c r="J112" s="10"/>
      <c r="K112" s="10"/>
      <c r="L112" s="10"/>
      <c r="M112" s="10"/>
      <c r="N112" s="10"/>
      <c r="O112" s="10"/>
      <c r="P112" s="10"/>
      <c r="Q112" s="10"/>
      <c r="R112" s="10"/>
      <c r="S112" s="10"/>
      <c r="T112" s="10"/>
      <c r="U112" s="10"/>
    </row>
    <row r="113" spans="2:21" ht="15">
      <c r="B113" s="10"/>
      <c r="C113" s="10"/>
      <c r="D113" s="10"/>
      <c r="E113" s="10"/>
      <c r="F113" s="10"/>
      <c r="G113" s="10"/>
      <c r="H113" s="10"/>
      <c r="I113" s="10"/>
      <c r="J113" s="10"/>
      <c r="K113" s="10"/>
      <c r="L113" s="10"/>
      <c r="M113" s="10"/>
      <c r="N113" s="10"/>
      <c r="O113" s="10"/>
      <c r="P113" s="10"/>
      <c r="Q113" s="10"/>
      <c r="R113" s="10"/>
      <c r="S113" s="10"/>
      <c r="T113" s="10"/>
      <c r="U113" s="10"/>
    </row>
    <row r="114" spans="2:21" ht="15">
      <c r="B114" s="10"/>
      <c r="C114" s="10"/>
      <c r="D114" s="10"/>
      <c r="E114" s="10"/>
      <c r="F114" s="10"/>
      <c r="G114" s="10"/>
      <c r="H114" s="10"/>
      <c r="I114" s="10"/>
      <c r="J114" s="10"/>
      <c r="K114" s="10"/>
      <c r="L114" s="10"/>
      <c r="M114" s="10"/>
      <c r="N114" s="10"/>
      <c r="O114" s="10"/>
      <c r="P114" s="10"/>
      <c r="Q114" s="10"/>
      <c r="R114" s="10"/>
      <c r="S114" s="10"/>
      <c r="T114" s="10"/>
      <c r="U114" s="10"/>
    </row>
    <row r="115" spans="2:21" ht="15">
      <c r="B115" s="10"/>
      <c r="C115" s="10"/>
      <c r="D115" s="10"/>
      <c r="E115" s="10"/>
      <c r="F115" s="10"/>
      <c r="G115" s="10"/>
      <c r="H115" s="10"/>
      <c r="I115" s="10"/>
      <c r="J115" s="10"/>
      <c r="K115" s="10"/>
      <c r="L115" s="10"/>
      <c r="M115" s="10"/>
      <c r="N115" s="10"/>
      <c r="O115" s="10"/>
      <c r="P115" s="10"/>
      <c r="Q115" s="10"/>
      <c r="R115" s="10"/>
      <c r="S115" s="10"/>
      <c r="T115" s="10"/>
      <c r="U115" s="10"/>
    </row>
  </sheetData>
  <sheetProtection/>
  <mergeCells count="87">
    <mergeCell ref="AJ5:AK5"/>
    <mergeCell ref="AJ17:AK17"/>
    <mergeCell ref="AJ29:AK29"/>
    <mergeCell ref="AJ41:AK41"/>
    <mergeCell ref="AL5:AM5"/>
    <mergeCell ref="AL17:AM17"/>
    <mergeCell ref="AL29:AM29"/>
    <mergeCell ref="AL41:AM41"/>
    <mergeCell ref="A55:AD55"/>
    <mergeCell ref="A1:AM1"/>
    <mergeCell ref="A2:AM2"/>
    <mergeCell ref="A3:AM3"/>
    <mergeCell ref="AB5:AC5"/>
    <mergeCell ref="AB17:AC17"/>
    <mergeCell ref="AB29:AC29"/>
    <mergeCell ref="AB41:AC41"/>
    <mergeCell ref="H5:I5"/>
    <mergeCell ref="P5:Q5"/>
    <mergeCell ref="P17:Q17"/>
    <mergeCell ref="V5:W5"/>
    <mergeCell ref="V17:W17"/>
    <mergeCell ref="V29:W29"/>
    <mergeCell ref="R41:S41"/>
    <mergeCell ref="L5:M5"/>
    <mergeCell ref="A57:AA57"/>
    <mergeCell ref="Z5:AA5"/>
    <mergeCell ref="Z17:AA17"/>
    <mergeCell ref="Z29:AA29"/>
    <mergeCell ref="Z41:AA41"/>
    <mergeCell ref="P41:Q41"/>
    <mergeCell ref="P29:Q29"/>
    <mergeCell ref="R5:S5"/>
    <mergeCell ref="R17:S17"/>
    <mergeCell ref="V41:W41"/>
    <mergeCell ref="A5:A6"/>
    <mergeCell ref="F41:G41"/>
    <mergeCell ref="B41:C41"/>
    <mergeCell ref="J29:K29"/>
    <mergeCell ref="B17:C17"/>
    <mergeCell ref="J17:K17"/>
    <mergeCell ref="H17:I17"/>
    <mergeCell ref="A53:W53"/>
    <mergeCell ref="A54:W54"/>
    <mergeCell ref="B5:C5"/>
    <mergeCell ref="F17:G17"/>
    <mergeCell ref="H41:I41"/>
    <mergeCell ref="B29:C29"/>
    <mergeCell ref="L29:M29"/>
    <mergeCell ref="D29:E29"/>
    <mergeCell ref="D17:E17"/>
    <mergeCell ref="F5:G5"/>
    <mergeCell ref="R29:S29"/>
    <mergeCell ref="J5:K5"/>
    <mergeCell ref="X41:Y41"/>
    <mergeCell ref="T41:U41"/>
    <mergeCell ref="H29:I29"/>
    <mergeCell ref="D5:E5"/>
    <mergeCell ref="N5:O5"/>
    <mergeCell ref="N17:O17"/>
    <mergeCell ref="L17:M17"/>
    <mergeCell ref="N29:O29"/>
    <mergeCell ref="L41:M41"/>
    <mergeCell ref="J41:K41"/>
    <mergeCell ref="A29:A30"/>
    <mergeCell ref="A41:A42"/>
    <mergeCell ref="D41:E41"/>
    <mergeCell ref="F29:G29"/>
    <mergeCell ref="AF29:AG29"/>
    <mergeCell ref="AF41:AG41"/>
    <mergeCell ref="X5:Y5"/>
    <mergeCell ref="X17:Y17"/>
    <mergeCell ref="X29:Y29"/>
    <mergeCell ref="A17:A18"/>
    <mergeCell ref="T5:U5"/>
    <mergeCell ref="T17:U17"/>
    <mergeCell ref="T29:U29"/>
    <mergeCell ref="N41:O41"/>
    <mergeCell ref="AH5:AI5"/>
    <mergeCell ref="AH17:AI17"/>
    <mergeCell ref="AH29:AI29"/>
    <mergeCell ref="AH41:AI41"/>
    <mergeCell ref="AD5:AE5"/>
    <mergeCell ref="AD17:AE17"/>
    <mergeCell ref="AD29:AE29"/>
    <mergeCell ref="AD41:AE41"/>
    <mergeCell ref="AF5:AG5"/>
    <mergeCell ref="AF17:AG17"/>
  </mergeCells>
  <printOptions horizontalCentered="1"/>
  <pageMargins left="0" right="0" top="0.5" bottom="0" header="0.5" footer="0.5"/>
  <pageSetup fitToHeight="1" fitToWidth="1" horizontalDpi="600" verticalDpi="600" orientation="landscape" scale="69" r:id="rId1"/>
  <ignoredErrors>
    <ignoredError sqref="E16 C16 C28 E28 C40 E40 C51 E51 E48:E49 C48:C49 C43:C46 E43:E46 AE43:AE51 AG43:AG51 W43:W51 Y43:Y51 AA43:AA51 U43:U51 AC43:AC51 S43:S51 AI43:AI52 AK43:AK51" formula="1"/>
  </ignoredErrors>
</worksheet>
</file>

<file path=xl/worksheets/sheet2.xml><?xml version="1.0" encoding="utf-8"?>
<worksheet xmlns="http://schemas.openxmlformats.org/spreadsheetml/2006/main" xmlns:r="http://schemas.openxmlformats.org/officeDocument/2006/relationships">
  <dimension ref="A2:K11"/>
  <sheetViews>
    <sheetView zoomScalePageLayoutView="0" workbookViewId="0" topLeftCell="A1">
      <selection activeCell="B17" sqref="B17"/>
    </sheetView>
  </sheetViews>
  <sheetFormatPr defaultColWidth="9.140625" defaultRowHeight="12.75"/>
  <cols>
    <col min="1" max="1" width="20.7109375" style="1" customWidth="1"/>
    <col min="2" max="10" width="7.7109375" style="1" customWidth="1"/>
    <col min="11" max="16384" width="9.140625" style="1" customWidth="1"/>
  </cols>
  <sheetData>
    <row r="2" spans="1:10" ht="15.75">
      <c r="A2" s="97" t="s">
        <v>12</v>
      </c>
      <c r="B2" s="97"/>
      <c r="C2" s="97"/>
      <c r="D2" s="97"/>
      <c r="E2" s="97"/>
      <c r="F2" s="97"/>
      <c r="G2" s="86"/>
      <c r="H2" s="86"/>
      <c r="I2" s="86"/>
      <c r="J2" s="86"/>
    </row>
    <row r="3" spans="1:10" ht="15.75">
      <c r="A3" s="97" t="s">
        <v>22</v>
      </c>
      <c r="B3" s="97"/>
      <c r="C3" s="97"/>
      <c r="D3" s="97"/>
      <c r="E3" s="97"/>
      <c r="F3" s="97"/>
      <c r="G3" s="86"/>
      <c r="H3" s="86"/>
      <c r="I3" s="86"/>
      <c r="J3" s="86"/>
    </row>
    <row r="4" ht="15" customHeight="1" thickBot="1"/>
    <row r="5" spans="1:11" ht="15" customHeight="1" thickTop="1">
      <c r="A5" s="49"/>
      <c r="B5" s="100">
        <v>2008</v>
      </c>
      <c r="C5" s="101"/>
      <c r="D5" s="100">
        <v>2009</v>
      </c>
      <c r="E5" s="101"/>
      <c r="F5" s="100">
        <v>2010</v>
      </c>
      <c r="G5" s="101"/>
      <c r="H5" s="100">
        <v>2011</v>
      </c>
      <c r="I5" s="101"/>
      <c r="J5" s="100">
        <v>2012</v>
      </c>
      <c r="K5" s="102"/>
    </row>
    <row r="6" spans="1:11" ht="15" customHeight="1">
      <c r="A6" s="48"/>
      <c r="B6" s="45" t="s">
        <v>9</v>
      </c>
      <c r="C6" s="50" t="s">
        <v>23</v>
      </c>
      <c r="D6" s="45" t="s">
        <v>9</v>
      </c>
      <c r="E6" s="50" t="s">
        <v>23</v>
      </c>
      <c r="F6" s="45" t="s">
        <v>9</v>
      </c>
      <c r="G6" s="50" t="s">
        <v>23</v>
      </c>
      <c r="H6" s="45" t="s">
        <v>9</v>
      </c>
      <c r="I6" s="50" t="s">
        <v>23</v>
      </c>
      <c r="J6" s="45" t="s">
        <v>9</v>
      </c>
      <c r="K6" s="44" t="s">
        <v>23</v>
      </c>
    </row>
    <row r="7" spans="1:11" ht="15" customHeight="1">
      <c r="A7" s="40" t="s">
        <v>21</v>
      </c>
      <c r="B7" s="46">
        <v>0.075</v>
      </c>
      <c r="C7" s="51">
        <v>16</v>
      </c>
      <c r="D7" s="46">
        <v>0.068</v>
      </c>
      <c r="E7" s="51">
        <v>15</v>
      </c>
      <c r="F7" s="46">
        <v>0.072</v>
      </c>
      <c r="G7" s="51">
        <v>17</v>
      </c>
      <c r="H7" s="46">
        <v>0.066</v>
      </c>
      <c r="I7" s="51">
        <v>14</v>
      </c>
      <c r="J7" s="46">
        <v>0.066</v>
      </c>
      <c r="K7" s="43">
        <v>13</v>
      </c>
    </row>
    <row r="8" spans="1:11" ht="15" customHeight="1" thickBot="1">
      <c r="A8" s="41" t="s">
        <v>1</v>
      </c>
      <c r="B8" s="47">
        <v>0.045</v>
      </c>
      <c r="C8" s="52">
        <v>13</v>
      </c>
      <c r="D8" s="47">
        <v>0.048</v>
      </c>
      <c r="E8" s="52">
        <v>14</v>
      </c>
      <c r="F8" s="47">
        <v>0.049</v>
      </c>
      <c r="G8" s="52">
        <v>14</v>
      </c>
      <c r="H8" s="47">
        <v>0.045</v>
      </c>
      <c r="I8" s="52">
        <v>13</v>
      </c>
      <c r="J8" s="47">
        <v>0.056</v>
      </c>
      <c r="K8" s="42">
        <v>16</v>
      </c>
    </row>
    <row r="9" ht="8.25" customHeight="1" thickTop="1"/>
    <row r="10" spans="1:11" ht="29.25" customHeight="1">
      <c r="A10" s="91" t="s">
        <v>24</v>
      </c>
      <c r="B10" s="96"/>
      <c r="C10" s="96"/>
      <c r="D10" s="96"/>
      <c r="E10" s="96"/>
      <c r="F10" s="96"/>
      <c r="G10" s="96"/>
      <c r="H10" s="96"/>
      <c r="I10" s="96"/>
      <c r="J10" s="96"/>
      <c r="K10" s="96"/>
    </row>
    <row r="11" ht="15" customHeight="1">
      <c r="A11" s="1" t="s">
        <v>25</v>
      </c>
    </row>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sheetData>
  <sheetProtection/>
  <mergeCells count="8">
    <mergeCell ref="A10:K10"/>
    <mergeCell ref="A3:J3"/>
    <mergeCell ref="A2:J2"/>
    <mergeCell ref="B5:C5"/>
    <mergeCell ref="D5:E5"/>
    <mergeCell ref="F5:G5"/>
    <mergeCell ref="H5:I5"/>
    <mergeCell ref="J5:K5"/>
  </mergeCells>
  <printOptions/>
  <pageMargins left="0.45" right="0.2"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Illinois @ Springfield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LGRAN1</dc:creator>
  <cp:keywords/>
  <dc:description/>
  <cp:lastModifiedBy>Dorman, Laura Gransky</cp:lastModifiedBy>
  <cp:lastPrinted>2023-01-09T21:37:24Z</cp:lastPrinted>
  <dcterms:created xsi:type="dcterms:W3CDTF">2007-04-26T19:08:18Z</dcterms:created>
  <dcterms:modified xsi:type="dcterms:W3CDTF">2023-01-09T21:38:40Z</dcterms:modified>
  <cp:category/>
  <cp:version/>
  <cp:contentType/>
  <cp:contentStatus/>
</cp:coreProperties>
</file>