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Retention and Degree Completion\Degrees Awarded\"/>
    </mc:Choice>
  </mc:AlternateContent>
  <xr:revisionPtr revIDLastSave="0" documentId="13_ncr:1_{FBD3ADAB-FFC7-4351-9A75-09099FEE1E81}" xr6:coauthVersionLast="36" xr6:coauthVersionMax="36" xr10:uidLastSave="{00000000-0000-0000-0000-000000000000}"/>
  <bookViews>
    <workbookView xWindow="240" yWindow="495" windowWidth="14955" windowHeight="8775" xr2:uid="{00000000-000D-0000-FFFF-FFFF00000000}"/>
  </bookViews>
  <sheets>
    <sheet name="GR_descending" sheetId="1" r:id="rId1"/>
  </sheets>
  <definedNames>
    <definedName name="_xlnm.Print_Area" localSheetId="0">GR_descending!$A$2:$AC$32</definedName>
  </definedNames>
  <calcPr calcId="191029"/>
</workbook>
</file>

<file path=xl/calcChain.xml><?xml version="1.0" encoding="utf-8"?>
<calcChain xmlns="http://schemas.openxmlformats.org/spreadsheetml/2006/main">
  <c r="AC29" i="1" l="1"/>
  <c r="AB29" i="1"/>
  <c r="AA29" i="1" l="1"/>
  <c r="Z29" i="1" l="1"/>
  <c r="Y29" i="1" l="1"/>
  <c r="X29" i="1" l="1"/>
  <c r="S39" i="1" l="1"/>
  <c r="P39" i="1"/>
  <c r="Q39" i="1"/>
  <c r="AC37" i="1"/>
  <c r="AC39" i="1"/>
  <c r="W39" i="1"/>
  <c r="V39" i="1"/>
  <c r="U39" i="1"/>
  <c r="T39" i="1"/>
  <c r="R39" i="1"/>
  <c r="AC38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AC36" i="1"/>
  <c r="W36" i="1"/>
  <c r="V36" i="1"/>
  <c r="U36" i="1"/>
  <c r="T36" i="1"/>
  <c r="S36" i="1"/>
  <c r="R36" i="1"/>
  <c r="Q36" i="1"/>
  <c r="P36" i="1"/>
  <c r="O39" i="1"/>
  <c r="O38" i="1"/>
  <c r="O37" i="1"/>
  <c r="O36" i="1"/>
  <c r="T40" i="1" l="1"/>
  <c r="R40" i="1"/>
  <c r="V40" i="1"/>
  <c r="W40" i="1"/>
  <c r="S40" i="1"/>
  <c r="O40" i="1"/>
  <c r="Q40" i="1"/>
  <c r="AC40" i="1"/>
  <c r="P40" i="1"/>
  <c r="U40" i="1"/>
  <c r="V29" i="1" l="1"/>
  <c r="U29" i="1" l="1"/>
  <c r="T29" i="1" l="1"/>
  <c r="S29" i="1" l="1"/>
  <c r="W29" i="1" l="1"/>
  <c r="R29" i="1"/>
  <c r="Q29" i="1"/>
  <c r="P29" i="1"/>
  <c r="O29" i="1"/>
  <c r="N29" i="1"/>
  <c r="M29" i="1"/>
  <c r="L29" i="1"/>
  <c r="K29" i="1"/>
  <c r="C29" i="1"/>
  <c r="J29" i="1"/>
  <c r="I29" i="1"/>
  <c r="H29" i="1"/>
  <c r="G29" i="1"/>
  <c r="F29" i="1"/>
  <c r="E29" i="1"/>
  <c r="D29" i="1"/>
  <c r="B29" i="1"/>
</calcChain>
</file>

<file path=xl/sharedStrings.xml><?xml version="1.0" encoding="utf-8"?>
<sst xmlns="http://schemas.openxmlformats.org/spreadsheetml/2006/main" count="110" uniqueCount="63">
  <si>
    <t>FY 95</t>
  </si>
  <si>
    <t>FY 96</t>
  </si>
  <si>
    <t>FY 97</t>
  </si>
  <si>
    <t>FY 98</t>
  </si>
  <si>
    <t>FY 99</t>
  </si>
  <si>
    <t>FY 00</t>
  </si>
  <si>
    <t>FY 01</t>
  </si>
  <si>
    <t>FY 02</t>
  </si>
  <si>
    <t>Educational Leadership</t>
  </si>
  <si>
    <t>Business Administration</t>
  </si>
  <si>
    <t>Computer Science</t>
  </si>
  <si>
    <t>Management Information Systems</t>
  </si>
  <si>
    <t>Public Affairs Reporting</t>
  </si>
  <si>
    <t>Communication</t>
  </si>
  <si>
    <t>Human Development Counseling</t>
  </si>
  <si>
    <t>Public Health</t>
  </si>
  <si>
    <t>Accountancy</t>
  </si>
  <si>
    <t>English</t>
  </si>
  <si>
    <t>History</t>
  </si>
  <si>
    <t>Biology</t>
  </si>
  <si>
    <t>Legal Studies</t>
  </si>
  <si>
    <t>--</t>
  </si>
  <si>
    <t xml:space="preserve">Total </t>
  </si>
  <si>
    <t>FY09</t>
  </si>
  <si>
    <t>FY10</t>
  </si>
  <si>
    <t>Liberal &amp; Integrative Studies</t>
  </si>
  <si>
    <t>FY11</t>
  </si>
  <si>
    <t>FY12</t>
  </si>
  <si>
    <t>University of Illinois Springfield</t>
  </si>
  <si>
    <t>FY13</t>
  </si>
  <si>
    <t>Environmental Sciences</t>
  </si>
  <si>
    <t>FY03</t>
  </si>
  <si>
    <t>FY04</t>
  </si>
  <si>
    <t>FY05</t>
  </si>
  <si>
    <t>FY06</t>
  </si>
  <si>
    <t>FY07</t>
  </si>
  <si>
    <t>FY08</t>
  </si>
  <si>
    <t>FY14</t>
  </si>
  <si>
    <t>FY15</t>
  </si>
  <si>
    <t xml:space="preserve">Note:  Certificates (both IBHE approved and those of advanced study) are excluded here. </t>
  </si>
  <si>
    <t>FY16</t>
  </si>
  <si>
    <t>FY17</t>
  </si>
  <si>
    <t>Human Services</t>
  </si>
  <si>
    <t>SOURCE:  Annual IPEDS submissions</t>
  </si>
  <si>
    <t>CBM</t>
  </si>
  <si>
    <t>EHS</t>
  </si>
  <si>
    <t>LAS</t>
  </si>
  <si>
    <t>PAA</t>
  </si>
  <si>
    <t>FY18</t>
  </si>
  <si>
    <t>FY19</t>
  </si>
  <si>
    <t>Data Analytics</t>
  </si>
  <si>
    <t>FY20</t>
  </si>
  <si>
    <t>Environmental Health</t>
  </si>
  <si>
    <t>FY21</t>
  </si>
  <si>
    <t>Education/Teacher Leadership</t>
  </si>
  <si>
    <r>
      <t>Public Administration</t>
    </r>
    <r>
      <rPr>
        <vertAlign val="superscript"/>
        <sz val="11"/>
        <rFont val="Arial"/>
        <family val="2"/>
      </rPr>
      <t>1</t>
    </r>
  </si>
  <si>
    <t>Environmental Studies</t>
  </si>
  <si>
    <t>Political Science</t>
  </si>
  <si>
    <t>FY22</t>
  </si>
  <si>
    <t>Graduate Degrees Conferred FY13 to FY22</t>
  </si>
  <si>
    <t>(Sorted in Descending Order by FY22 Degrees Conferred)</t>
  </si>
  <si>
    <r>
      <t>1</t>
    </r>
    <r>
      <rPr>
        <sz val="8"/>
        <rFont val="Arial"/>
        <family val="2"/>
      </rPr>
      <t xml:space="preserve"> Both master's and doctoral degrees are included.  Doctoral degrees awarded include:  1 in FY04, 1 in FY05, 2 in FY06, 2 in FY07, 0 in FY08, 6 in FY09,  1 in FY10, 1 in FY 11, 1 in FY12, 3 in FY13, 1 in FY14, 1 in FY15, 1 in FY16, 0 in FY17, 2 in FY18, 6 in FY19, 8 in FY20, 8 in FY21, and 3 in FY22.  </t>
    </r>
  </si>
  <si>
    <t>Athletic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</si>
</sst>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0" fillId="0" borderId="0" xfId="0" applyAlignment="1"/>
    <xf numFmtId="0" fontId="2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5" fillId="0" borderId="0" xfId="0" applyFont="1"/>
    <xf numFmtId="0" fontId="5" fillId="0" borderId="0" xfId="0" applyFont="1" applyFill="1"/>
    <xf numFmtId="0" fontId="5" fillId="3" borderId="7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5" fillId="0" borderId="4" xfId="0" quotePrefix="1" applyFont="1" applyFill="1" applyBorder="1" applyAlignment="1">
      <alignment horizontal="right" indent="1"/>
    </xf>
    <xf numFmtId="0" fontId="5" fillId="0" borderId="4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right" indent="1"/>
    </xf>
    <xf numFmtId="0" fontId="5" fillId="0" borderId="4" xfId="0" applyFont="1" applyBorder="1" applyAlignment="1">
      <alignment horizontal="right" indent="1"/>
    </xf>
    <xf numFmtId="0" fontId="5" fillId="0" borderId="15" xfId="0" applyFont="1" applyBorder="1" applyAlignment="1">
      <alignment horizontal="right" indent="1"/>
    </xf>
    <xf numFmtId="0" fontId="5" fillId="0" borderId="11" xfId="0" quotePrefix="1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 indent="1"/>
    </xf>
    <xf numFmtId="0" fontId="5" fillId="0" borderId="13" xfId="0" applyFont="1" applyFill="1" applyBorder="1" applyAlignment="1">
      <alignment horizontal="right" indent="1"/>
    </xf>
    <xf numFmtId="0" fontId="5" fillId="3" borderId="5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 indent="1"/>
    </xf>
    <xf numFmtId="0" fontId="5" fillId="3" borderId="6" xfId="0" applyFont="1" applyFill="1" applyBorder="1" applyAlignment="1">
      <alignment horizontal="right" indent="1"/>
    </xf>
    <xf numFmtId="0" fontId="5" fillId="3" borderId="12" xfId="0" applyFont="1" applyFill="1" applyBorder="1" applyAlignment="1">
      <alignment horizontal="right" indent="1"/>
    </xf>
    <xf numFmtId="3" fontId="5" fillId="3" borderId="12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3" fontId="5" fillId="3" borderId="17" xfId="0" applyNumberFormat="1" applyFont="1" applyFill="1" applyBorder="1" applyAlignment="1">
      <alignment horizontal="right" indent="1"/>
    </xf>
    <xf numFmtId="0" fontId="0" fillId="0" borderId="0" xfId="0" applyAlignment="1"/>
    <xf numFmtId="0" fontId="1" fillId="0" borderId="0" xfId="0" applyFont="1" applyFill="1" applyBorder="1" applyAlignment="1"/>
    <xf numFmtId="0" fontId="0" fillId="0" borderId="0" xfId="0" applyAlignment="1"/>
    <xf numFmtId="0" fontId="3" fillId="0" borderId="8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right" indent="1"/>
    </xf>
    <xf numFmtId="0" fontId="5" fillId="0" borderId="16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2"/>
  <sheetViews>
    <sheetView tabSelected="1" zoomScale="111" zoomScaleNormal="111" workbookViewId="0">
      <selection activeCell="A6" sqref="A6"/>
    </sheetView>
  </sheetViews>
  <sheetFormatPr defaultRowHeight="12.75" x14ac:dyDescent="0.2"/>
  <cols>
    <col min="1" max="1" width="34.85546875" customWidth="1"/>
    <col min="2" max="12" width="9.140625" hidden="1" customWidth="1"/>
    <col min="13" max="19" width="9.140625" style="1" hidden="1" customWidth="1"/>
    <col min="20" max="28" width="9.140625" style="1" customWidth="1"/>
  </cols>
  <sheetData>
    <row r="1" spans="1:29" ht="15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29" ht="15" x14ac:dyDescent="0.25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14.25" x14ac:dyDescent="0.2">
      <c r="A3" s="42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9"/>
    </row>
    <row r="5" spans="1:29" ht="15.75" thickTop="1" x14ac:dyDescent="0.25">
      <c r="A5" s="11"/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 t="s">
        <v>5</v>
      </c>
      <c r="H5" s="13" t="s">
        <v>6</v>
      </c>
      <c r="I5" s="13" t="s">
        <v>7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5" t="s">
        <v>36</v>
      </c>
      <c r="P5" s="15" t="s">
        <v>23</v>
      </c>
      <c r="Q5" s="15" t="s">
        <v>24</v>
      </c>
      <c r="R5" s="15" t="s">
        <v>26</v>
      </c>
      <c r="S5" s="16" t="s">
        <v>27</v>
      </c>
      <c r="T5" s="16" t="s">
        <v>29</v>
      </c>
      <c r="U5" s="16" t="s">
        <v>37</v>
      </c>
      <c r="V5" s="16" t="s">
        <v>38</v>
      </c>
      <c r="W5" s="16" t="s">
        <v>40</v>
      </c>
      <c r="X5" s="16" t="s">
        <v>41</v>
      </c>
      <c r="Y5" s="16" t="s">
        <v>48</v>
      </c>
      <c r="Z5" s="16" t="s">
        <v>49</v>
      </c>
      <c r="AA5" s="15" t="s">
        <v>51</v>
      </c>
      <c r="AB5" s="15" t="s">
        <v>53</v>
      </c>
      <c r="AC5" s="17" t="s">
        <v>58</v>
      </c>
    </row>
    <row r="6" spans="1:29" ht="14.25" x14ac:dyDescent="0.2">
      <c r="A6" s="18" t="s">
        <v>10</v>
      </c>
      <c r="B6" s="19" t="s">
        <v>21</v>
      </c>
      <c r="C6" s="20">
        <v>0</v>
      </c>
      <c r="D6" s="20">
        <v>7</v>
      </c>
      <c r="E6" s="20">
        <v>6</v>
      </c>
      <c r="F6" s="20">
        <v>18</v>
      </c>
      <c r="G6" s="20">
        <v>24</v>
      </c>
      <c r="H6" s="20">
        <v>12</v>
      </c>
      <c r="I6" s="20">
        <v>27</v>
      </c>
      <c r="J6" s="20">
        <v>17</v>
      </c>
      <c r="K6" s="20">
        <v>18</v>
      </c>
      <c r="L6" s="20">
        <v>36</v>
      </c>
      <c r="M6" s="20">
        <v>40</v>
      </c>
      <c r="N6" s="20">
        <v>29</v>
      </c>
      <c r="O6" s="20">
        <v>340</v>
      </c>
      <c r="P6" s="20">
        <v>111</v>
      </c>
      <c r="Q6" s="20">
        <v>80</v>
      </c>
      <c r="R6" s="21">
        <v>89</v>
      </c>
      <c r="S6" s="21">
        <v>130</v>
      </c>
      <c r="T6" s="21">
        <v>116</v>
      </c>
      <c r="U6" s="21">
        <v>120</v>
      </c>
      <c r="V6" s="21">
        <v>287</v>
      </c>
      <c r="W6" s="21">
        <v>442</v>
      </c>
      <c r="X6" s="21">
        <v>612</v>
      </c>
      <c r="Y6" s="21">
        <v>338</v>
      </c>
      <c r="Z6" s="21">
        <v>189</v>
      </c>
      <c r="AA6" s="22">
        <v>135</v>
      </c>
      <c r="AB6" s="22">
        <v>126</v>
      </c>
      <c r="AC6" s="23">
        <v>95</v>
      </c>
    </row>
    <row r="7" spans="1:29" ht="14.25" x14ac:dyDescent="0.2">
      <c r="A7" s="18" t="s">
        <v>9</v>
      </c>
      <c r="B7" s="20">
        <v>46</v>
      </c>
      <c r="C7" s="20">
        <v>62</v>
      </c>
      <c r="D7" s="20">
        <v>36</v>
      </c>
      <c r="E7" s="20">
        <v>46</v>
      </c>
      <c r="F7" s="20">
        <v>50</v>
      </c>
      <c r="G7" s="20">
        <v>27</v>
      </c>
      <c r="H7" s="20">
        <v>31</v>
      </c>
      <c r="I7" s="20">
        <v>38</v>
      </c>
      <c r="J7" s="20">
        <v>80</v>
      </c>
      <c r="K7" s="20">
        <v>77</v>
      </c>
      <c r="L7" s="20">
        <v>86</v>
      </c>
      <c r="M7" s="20">
        <v>44</v>
      </c>
      <c r="N7" s="20">
        <v>39</v>
      </c>
      <c r="O7" s="20">
        <v>45</v>
      </c>
      <c r="P7" s="20">
        <v>33</v>
      </c>
      <c r="Q7" s="20">
        <v>57</v>
      </c>
      <c r="R7" s="21">
        <v>49</v>
      </c>
      <c r="S7" s="21">
        <v>58</v>
      </c>
      <c r="T7" s="21">
        <v>56</v>
      </c>
      <c r="U7" s="21">
        <v>61</v>
      </c>
      <c r="V7" s="21">
        <v>39</v>
      </c>
      <c r="W7" s="21">
        <v>50</v>
      </c>
      <c r="X7" s="21">
        <v>46</v>
      </c>
      <c r="Y7" s="21">
        <v>45</v>
      </c>
      <c r="Z7" s="21">
        <v>33</v>
      </c>
      <c r="AA7" s="22">
        <v>35</v>
      </c>
      <c r="AB7" s="22">
        <v>33</v>
      </c>
      <c r="AC7" s="23">
        <v>61</v>
      </c>
    </row>
    <row r="8" spans="1:29" ht="16.5" x14ac:dyDescent="0.2">
      <c r="A8" s="18" t="s">
        <v>55</v>
      </c>
      <c r="B8" s="20">
        <v>30</v>
      </c>
      <c r="C8" s="20">
        <v>53</v>
      </c>
      <c r="D8" s="20">
        <v>46</v>
      </c>
      <c r="E8" s="20">
        <v>36</v>
      </c>
      <c r="F8" s="20">
        <v>23</v>
      </c>
      <c r="G8" s="20">
        <v>27</v>
      </c>
      <c r="H8" s="20">
        <v>33</v>
      </c>
      <c r="I8" s="20">
        <v>51</v>
      </c>
      <c r="J8" s="20">
        <v>43</v>
      </c>
      <c r="K8" s="20">
        <v>38</v>
      </c>
      <c r="L8" s="20">
        <v>31</v>
      </c>
      <c r="M8" s="20">
        <v>39</v>
      </c>
      <c r="N8" s="20">
        <v>34</v>
      </c>
      <c r="O8" s="20">
        <v>46</v>
      </c>
      <c r="P8" s="20">
        <v>63</v>
      </c>
      <c r="Q8" s="20">
        <v>41</v>
      </c>
      <c r="R8" s="21">
        <v>61</v>
      </c>
      <c r="S8" s="21">
        <v>67</v>
      </c>
      <c r="T8" s="21">
        <v>80</v>
      </c>
      <c r="U8" s="21">
        <v>76</v>
      </c>
      <c r="V8" s="21">
        <v>67</v>
      </c>
      <c r="W8" s="21">
        <v>72</v>
      </c>
      <c r="X8" s="21">
        <v>62</v>
      </c>
      <c r="Y8" s="21">
        <v>49</v>
      </c>
      <c r="Z8" s="21">
        <v>77</v>
      </c>
      <c r="AA8" s="22">
        <v>71</v>
      </c>
      <c r="AB8" s="22">
        <v>56</v>
      </c>
      <c r="AC8" s="23">
        <v>57</v>
      </c>
    </row>
    <row r="9" spans="1:29" ht="14.25" x14ac:dyDescent="0.2">
      <c r="A9" s="18" t="s">
        <v>11</v>
      </c>
      <c r="B9" s="20">
        <v>3</v>
      </c>
      <c r="C9" s="20">
        <v>18</v>
      </c>
      <c r="D9" s="20">
        <v>9</v>
      </c>
      <c r="E9" s="20">
        <v>8</v>
      </c>
      <c r="F9" s="20">
        <v>13</v>
      </c>
      <c r="G9" s="20">
        <v>19</v>
      </c>
      <c r="H9" s="20">
        <v>14</v>
      </c>
      <c r="I9" s="20">
        <v>15</v>
      </c>
      <c r="J9" s="20">
        <v>35</v>
      </c>
      <c r="K9" s="20">
        <v>74</v>
      </c>
      <c r="L9" s="20">
        <v>35</v>
      </c>
      <c r="M9" s="20">
        <v>45</v>
      </c>
      <c r="N9" s="20">
        <v>35</v>
      </c>
      <c r="O9" s="20">
        <v>42</v>
      </c>
      <c r="P9" s="20">
        <v>42</v>
      </c>
      <c r="Q9" s="20">
        <v>38</v>
      </c>
      <c r="R9" s="21">
        <v>55</v>
      </c>
      <c r="S9" s="21">
        <v>46</v>
      </c>
      <c r="T9" s="21">
        <v>50</v>
      </c>
      <c r="U9" s="21">
        <v>49</v>
      </c>
      <c r="V9" s="21">
        <v>97</v>
      </c>
      <c r="W9" s="21">
        <v>209</v>
      </c>
      <c r="X9" s="21">
        <v>224</v>
      </c>
      <c r="Y9" s="21">
        <v>132</v>
      </c>
      <c r="Z9" s="21">
        <v>74</v>
      </c>
      <c r="AA9" s="22">
        <v>49</v>
      </c>
      <c r="AB9" s="22">
        <v>48</v>
      </c>
      <c r="AC9" s="23">
        <v>35</v>
      </c>
    </row>
    <row r="10" spans="1:29" ht="14.25" x14ac:dyDescent="0.2">
      <c r="A10" s="18" t="s">
        <v>30</v>
      </c>
      <c r="B10" s="19" t="s">
        <v>21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20">
        <v>2</v>
      </c>
      <c r="N10" s="20">
        <v>1</v>
      </c>
      <c r="O10" s="20">
        <v>4</v>
      </c>
      <c r="P10" s="20">
        <v>2</v>
      </c>
      <c r="Q10" s="20">
        <v>1</v>
      </c>
      <c r="R10" s="21">
        <v>3</v>
      </c>
      <c r="S10" s="21">
        <v>4</v>
      </c>
      <c r="T10" s="21">
        <v>4</v>
      </c>
      <c r="U10" s="21">
        <v>3</v>
      </c>
      <c r="V10" s="21">
        <v>6</v>
      </c>
      <c r="W10" s="21">
        <v>4</v>
      </c>
      <c r="X10" s="21">
        <v>1</v>
      </c>
      <c r="Y10" s="21">
        <v>5</v>
      </c>
      <c r="Z10" s="21">
        <v>2</v>
      </c>
      <c r="AA10" s="20">
        <v>20</v>
      </c>
      <c r="AB10" s="20">
        <v>13</v>
      </c>
      <c r="AC10" s="25">
        <v>26</v>
      </c>
    </row>
    <row r="11" spans="1:29" ht="14.25" x14ac:dyDescent="0.2">
      <c r="A11" s="18" t="s">
        <v>57</v>
      </c>
      <c r="B11" s="20">
        <v>9</v>
      </c>
      <c r="C11" s="20">
        <v>13</v>
      </c>
      <c r="D11" s="20">
        <v>8</v>
      </c>
      <c r="E11" s="20">
        <v>14</v>
      </c>
      <c r="F11" s="20">
        <v>9</v>
      </c>
      <c r="G11" s="20">
        <v>16</v>
      </c>
      <c r="H11" s="20">
        <v>11</v>
      </c>
      <c r="I11" s="20">
        <v>14</v>
      </c>
      <c r="J11" s="20">
        <v>12</v>
      </c>
      <c r="K11" s="20">
        <v>17</v>
      </c>
      <c r="L11" s="20">
        <v>17</v>
      </c>
      <c r="M11" s="20">
        <v>21</v>
      </c>
      <c r="N11" s="20">
        <v>17</v>
      </c>
      <c r="O11" s="20">
        <v>30</v>
      </c>
      <c r="P11" s="20">
        <v>22</v>
      </c>
      <c r="Q11" s="20">
        <v>22</v>
      </c>
      <c r="R11" s="21">
        <v>15</v>
      </c>
      <c r="S11" s="21">
        <v>9</v>
      </c>
      <c r="T11" s="21">
        <v>19</v>
      </c>
      <c r="U11" s="21">
        <v>11</v>
      </c>
      <c r="V11" s="21">
        <v>10</v>
      </c>
      <c r="W11" s="21">
        <v>12</v>
      </c>
      <c r="X11" s="21">
        <v>7</v>
      </c>
      <c r="Y11" s="21">
        <v>20</v>
      </c>
      <c r="Z11" s="21">
        <v>21</v>
      </c>
      <c r="AA11" s="22">
        <v>22</v>
      </c>
      <c r="AB11" s="22">
        <v>27</v>
      </c>
      <c r="AC11" s="23">
        <v>26</v>
      </c>
    </row>
    <row r="12" spans="1:29" ht="14.25" x14ac:dyDescent="0.2">
      <c r="A12" s="18" t="s">
        <v>14</v>
      </c>
      <c r="B12" s="20">
        <v>12</v>
      </c>
      <c r="C12" s="20">
        <v>17</v>
      </c>
      <c r="D12" s="20">
        <v>27</v>
      </c>
      <c r="E12" s="20">
        <v>23</v>
      </c>
      <c r="F12" s="20">
        <v>16</v>
      </c>
      <c r="G12" s="20">
        <v>20</v>
      </c>
      <c r="H12" s="20">
        <v>17</v>
      </c>
      <c r="I12" s="20">
        <v>17</v>
      </c>
      <c r="J12" s="20">
        <v>15</v>
      </c>
      <c r="K12" s="20">
        <v>16</v>
      </c>
      <c r="L12" s="20">
        <v>13</v>
      </c>
      <c r="M12" s="20">
        <v>24</v>
      </c>
      <c r="N12" s="20">
        <v>9</v>
      </c>
      <c r="O12" s="20">
        <v>28</v>
      </c>
      <c r="P12" s="20">
        <v>19</v>
      </c>
      <c r="Q12" s="20">
        <v>13</v>
      </c>
      <c r="R12" s="21">
        <v>13</v>
      </c>
      <c r="S12" s="21">
        <v>21</v>
      </c>
      <c r="T12" s="21">
        <v>29</v>
      </c>
      <c r="U12" s="21">
        <v>28</v>
      </c>
      <c r="V12" s="21">
        <v>37</v>
      </c>
      <c r="W12" s="21">
        <v>27</v>
      </c>
      <c r="X12" s="21">
        <v>19</v>
      </c>
      <c r="Y12" s="21">
        <v>22</v>
      </c>
      <c r="Z12" s="21">
        <v>32</v>
      </c>
      <c r="AA12" s="22">
        <v>21</v>
      </c>
      <c r="AB12" s="22">
        <v>23</v>
      </c>
      <c r="AC12" s="23">
        <v>25</v>
      </c>
    </row>
    <row r="13" spans="1:29" ht="14.25" x14ac:dyDescent="0.2">
      <c r="A13" s="18" t="s">
        <v>16</v>
      </c>
      <c r="B13" s="20">
        <v>3</v>
      </c>
      <c r="C13" s="20">
        <v>13</v>
      </c>
      <c r="D13" s="20">
        <v>3</v>
      </c>
      <c r="E13" s="20">
        <v>9</v>
      </c>
      <c r="F13" s="20">
        <v>5</v>
      </c>
      <c r="G13" s="20">
        <v>6</v>
      </c>
      <c r="H13" s="20">
        <v>4</v>
      </c>
      <c r="I13" s="20">
        <v>9</v>
      </c>
      <c r="J13" s="20">
        <v>8</v>
      </c>
      <c r="K13" s="20">
        <v>13</v>
      </c>
      <c r="L13" s="20">
        <v>12</v>
      </c>
      <c r="M13" s="20">
        <v>20</v>
      </c>
      <c r="N13" s="20">
        <v>21</v>
      </c>
      <c r="O13" s="20">
        <v>30</v>
      </c>
      <c r="P13" s="20">
        <v>25</v>
      </c>
      <c r="Q13" s="20">
        <v>39</v>
      </c>
      <c r="R13" s="21">
        <v>34</v>
      </c>
      <c r="S13" s="21">
        <v>37</v>
      </c>
      <c r="T13" s="21">
        <v>25</v>
      </c>
      <c r="U13" s="21">
        <v>32</v>
      </c>
      <c r="V13" s="21">
        <v>40</v>
      </c>
      <c r="W13" s="21">
        <v>30</v>
      </c>
      <c r="X13" s="21">
        <v>37</v>
      </c>
      <c r="Y13" s="21">
        <v>32</v>
      </c>
      <c r="Z13" s="21">
        <v>25</v>
      </c>
      <c r="AA13" s="22">
        <v>48</v>
      </c>
      <c r="AB13" s="22">
        <v>25</v>
      </c>
      <c r="AC13" s="23">
        <v>24</v>
      </c>
    </row>
    <row r="14" spans="1:29" ht="14.25" x14ac:dyDescent="0.2">
      <c r="A14" s="18" t="s">
        <v>42</v>
      </c>
      <c r="B14" s="20">
        <v>5</v>
      </c>
      <c r="C14" s="20">
        <v>10</v>
      </c>
      <c r="D14" s="20">
        <v>14</v>
      </c>
      <c r="E14" s="20">
        <v>15</v>
      </c>
      <c r="F14" s="20">
        <v>11</v>
      </c>
      <c r="G14" s="20">
        <v>17</v>
      </c>
      <c r="H14" s="20">
        <v>16</v>
      </c>
      <c r="I14" s="20">
        <v>12</v>
      </c>
      <c r="J14" s="20">
        <v>26</v>
      </c>
      <c r="K14" s="20">
        <v>13</v>
      </c>
      <c r="L14" s="20">
        <v>17</v>
      </c>
      <c r="M14" s="20">
        <v>24</v>
      </c>
      <c r="N14" s="20">
        <v>10</v>
      </c>
      <c r="O14" s="20">
        <v>24</v>
      </c>
      <c r="P14" s="20">
        <v>20</v>
      </c>
      <c r="Q14" s="20">
        <v>21</v>
      </c>
      <c r="R14" s="21">
        <v>16</v>
      </c>
      <c r="S14" s="21">
        <v>51</v>
      </c>
      <c r="T14" s="21">
        <v>43</v>
      </c>
      <c r="U14" s="21">
        <v>19</v>
      </c>
      <c r="V14" s="21">
        <v>32</v>
      </c>
      <c r="W14" s="21">
        <v>32</v>
      </c>
      <c r="X14" s="21">
        <v>21</v>
      </c>
      <c r="Y14" s="21">
        <v>25</v>
      </c>
      <c r="Z14" s="21">
        <v>24</v>
      </c>
      <c r="AA14" s="22">
        <v>22</v>
      </c>
      <c r="AB14" s="22">
        <v>13</v>
      </c>
      <c r="AC14" s="23">
        <v>23</v>
      </c>
    </row>
    <row r="15" spans="1:29" ht="14.25" x14ac:dyDescent="0.2">
      <c r="A15" s="18" t="s">
        <v>50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 t="s">
        <v>21</v>
      </c>
      <c r="O15" s="19" t="s">
        <v>21</v>
      </c>
      <c r="P15" s="19" t="s">
        <v>21</v>
      </c>
      <c r="Q15" s="19" t="s">
        <v>21</v>
      </c>
      <c r="R15" s="24" t="s">
        <v>21</v>
      </c>
      <c r="S15" s="24" t="s">
        <v>21</v>
      </c>
      <c r="T15" s="24" t="s">
        <v>21</v>
      </c>
      <c r="U15" s="24" t="s">
        <v>21</v>
      </c>
      <c r="V15" s="24" t="s">
        <v>21</v>
      </c>
      <c r="W15" s="24">
        <v>0</v>
      </c>
      <c r="X15" s="24">
        <v>0</v>
      </c>
      <c r="Y15" s="24">
        <v>0</v>
      </c>
      <c r="Z15" s="24">
        <v>9</v>
      </c>
      <c r="AA15" s="22">
        <v>17</v>
      </c>
      <c r="AB15" s="22">
        <v>12</v>
      </c>
      <c r="AC15" s="23">
        <v>19</v>
      </c>
    </row>
    <row r="16" spans="1:29" ht="14.25" x14ac:dyDescent="0.2">
      <c r="A16" s="18" t="s">
        <v>15</v>
      </c>
      <c r="B16" s="20">
        <v>4</v>
      </c>
      <c r="C16" s="20">
        <v>5</v>
      </c>
      <c r="D16" s="20">
        <v>8</v>
      </c>
      <c r="E16" s="20">
        <v>7</v>
      </c>
      <c r="F16" s="20">
        <v>7</v>
      </c>
      <c r="G16" s="20">
        <v>15</v>
      </c>
      <c r="H16" s="20">
        <v>25</v>
      </c>
      <c r="I16" s="20">
        <v>23</v>
      </c>
      <c r="J16" s="20">
        <v>19</v>
      </c>
      <c r="K16" s="20">
        <v>13</v>
      </c>
      <c r="L16" s="20">
        <v>13</v>
      </c>
      <c r="M16" s="20">
        <v>17</v>
      </c>
      <c r="N16" s="20">
        <v>21</v>
      </c>
      <c r="O16" s="20">
        <v>19</v>
      </c>
      <c r="P16" s="20">
        <v>12</v>
      </c>
      <c r="Q16" s="20">
        <v>9</v>
      </c>
      <c r="R16" s="21">
        <v>17</v>
      </c>
      <c r="S16" s="21">
        <v>36</v>
      </c>
      <c r="T16" s="21">
        <v>22</v>
      </c>
      <c r="U16" s="21">
        <v>19</v>
      </c>
      <c r="V16" s="21">
        <v>30</v>
      </c>
      <c r="W16" s="21">
        <v>36</v>
      </c>
      <c r="X16" s="21">
        <v>28</v>
      </c>
      <c r="Y16" s="21">
        <v>29</v>
      </c>
      <c r="Z16" s="21">
        <v>13</v>
      </c>
      <c r="AA16" s="22">
        <v>34</v>
      </c>
      <c r="AB16" s="22">
        <v>13</v>
      </c>
      <c r="AC16" s="23">
        <v>16</v>
      </c>
    </row>
    <row r="17" spans="1:29" ht="14.25" x14ac:dyDescent="0.2">
      <c r="A17" s="18" t="s">
        <v>20</v>
      </c>
      <c r="B17" s="20">
        <v>14</v>
      </c>
      <c r="C17" s="20">
        <v>12</v>
      </c>
      <c r="D17" s="20">
        <v>7</v>
      </c>
      <c r="E17" s="20">
        <v>6</v>
      </c>
      <c r="F17" s="20">
        <v>6</v>
      </c>
      <c r="G17" s="20">
        <v>17</v>
      </c>
      <c r="H17" s="20">
        <v>5</v>
      </c>
      <c r="I17" s="20">
        <v>4</v>
      </c>
      <c r="J17" s="20">
        <v>4</v>
      </c>
      <c r="K17" s="20">
        <v>6</v>
      </c>
      <c r="L17" s="20">
        <v>4</v>
      </c>
      <c r="M17" s="20">
        <v>6</v>
      </c>
      <c r="N17" s="20">
        <v>6</v>
      </c>
      <c r="O17" s="20">
        <v>8</v>
      </c>
      <c r="P17" s="20">
        <v>10</v>
      </c>
      <c r="Q17" s="20">
        <v>10</v>
      </c>
      <c r="R17" s="21">
        <v>4</v>
      </c>
      <c r="S17" s="21">
        <v>15</v>
      </c>
      <c r="T17" s="21">
        <v>7</v>
      </c>
      <c r="U17" s="21">
        <v>9</v>
      </c>
      <c r="V17" s="21">
        <v>17</v>
      </c>
      <c r="W17" s="21">
        <v>19</v>
      </c>
      <c r="X17" s="21">
        <v>11</v>
      </c>
      <c r="Y17" s="21">
        <v>17</v>
      </c>
      <c r="Z17" s="21">
        <v>15</v>
      </c>
      <c r="AA17" s="22">
        <v>9</v>
      </c>
      <c r="AB17" s="22">
        <v>11</v>
      </c>
      <c r="AC17" s="23">
        <v>15</v>
      </c>
    </row>
    <row r="18" spans="1:29" ht="14.25" x14ac:dyDescent="0.2">
      <c r="A18" s="18" t="s">
        <v>54</v>
      </c>
      <c r="B18" s="19" t="s">
        <v>21</v>
      </c>
      <c r="C18" s="19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20">
        <v>28</v>
      </c>
      <c r="N18" s="20">
        <v>51</v>
      </c>
      <c r="O18" s="20">
        <v>81</v>
      </c>
      <c r="P18" s="20">
        <v>89</v>
      </c>
      <c r="Q18" s="20">
        <v>85</v>
      </c>
      <c r="R18" s="21">
        <v>65</v>
      </c>
      <c r="S18" s="21">
        <v>54</v>
      </c>
      <c r="T18" s="21">
        <v>52</v>
      </c>
      <c r="U18" s="21">
        <v>33</v>
      </c>
      <c r="V18" s="21">
        <v>31</v>
      </c>
      <c r="W18" s="21">
        <v>20</v>
      </c>
      <c r="X18" s="24">
        <v>21</v>
      </c>
      <c r="Y18" s="24">
        <v>12</v>
      </c>
      <c r="Z18" s="24">
        <v>15</v>
      </c>
      <c r="AA18" s="22">
        <v>16</v>
      </c>
      <c r="AB18" s="22">
        <v>18</v>
      </c>
      <c r="AC18" s="23">
        <v>11</v>
      </c>
    </row>
    <row r="19" spans="1:29" ht="14.25" x14ac:dyDescent="0.2">
      <c r="A19" s="18" t="s">
        <v>8</v>
      </c>
      <c r="B19" s="20">
        <v>20</v>
      </c>
      <c r="C19" s="20">
        <v>21</v>
      </c>
      <c r="D19" s="20">
        <v>33</v>
      </c>
      <c r="E19" s="20">
        <v>21</v>
      </c>
      <c r="F19" s="20">
        <v>35</v>
      </c>
      <c r="G19" s="20">
        <v>39</v>
      </c>
      <c r="H19" s="20">
        <v>27</v>
      </c>
      <c r="I19" s="20">
        <v>26</v>
      </c>
      <c r="J19" s="20">
        <v>33</v>
      </c>
      <c r="K19" s="20">
        <v>71</v>
      </c>
      <c r="L19" s="20">
        <v>122</v>
      </c>
      <c r="M19" s="20">
        <v>87</v>
      </c>
      <c r="N19" s="20">
        <v>65</v>
      </c>
      <c r="O19" s="20">
        <v>59</v>
      </c>
      <c r="P19" s="20">
        <v>33</v>
      </c>
      <c r="Q19" s="20">
        <v>27</v>
      </c>
      <c r="R19" s="20">
        <v>27</v>
      </c>
      <c r="S19" s="21">
        <v>17</v>
      </c>
      <c r="T19" s="21">
        <v>10</v>
      </c>
      <c r="U19" s="21">
        <v>28</v>
      </c>
      <c r="V19" s="21">
        <v>18</v>
      </c>
      <c r="W19" s="21">
        <v>2</v>
      </c>
      <c r="X19" s="21">
        <v>9</v>
      </c>
      <c r="Y19" s="21">
        <v>13</v>
      </c>
      <c r="Z19" s="21">
        <v>17</v>
      </c>
      <c r="AA19" s="22">
        <v>9</v>
      </c>
      <c r="AB19" s="22">
        <v>7</v>
      </c>
      <c r="AC19" s="23">
        <v>8</v>
      </c>
    </row>
    <row r="20" spans="1:29" ht="14.25" x14ac:dyDescent="0.2">
      <c r="A20" s="18" t="s">
        <v>52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 t="s">
        <v>21</v>
      </c>
      <c r="S20" s="24" t="s">
        <v>21</v>
      </c>
      <c r="T20" s="24" t="s">
        <v>21</v>
      </c>
      <c r="U20" s="24" t="s">
        <v>21</v>
      </c>
      <c r="V20" s="24" t="s">
        <v>21</v>
      </c>
      <c r="W20" s="24" t="s">
        <v>21</v>
      </c>
      <c r="X20" s="24" t="s">
        <v>21</v>
      </c>
      <c r="Y20" s="24" t="s">
        <v>21</v>
      </c>
      <c r="Z20" s="24" t="s">
        <v>21</v>
      </c>
      <c r="AA20" s="22">
        <v>2</v>
      </c>
      <c r="AB20" s="22">
        <v>7</v>
      </c>
      <c r="AC20" s="23">
        <v>8</v>
      </c>
    </row>
    <row r="21" spans="1:29" ht="14.25" x14ac:dyDescent="0.2">
      <c r="A21" s="18" t="s">
        <v>18</v>
      </c>
      <c r="B21" s="20">
        <v>2</v>
      </c>
      <c r="C21" s="20">
        <v>4</v>
      </c>
      <c r="D21" s="20">
        <v>4</v>
      </c>
      <c r="E21" s="20">
        <v>5</v>
      </c>
      <c r="F21" s="20">
        <v>14</v>
      </c>
      <c r="G21" s="20">
        <v>5</v>
      </c>
      <c r="H21" s="20">
        <v>15</v>
      </c>
      <c r="I21" s="20">
        <v>13</v>
      </c>
      <c r="J21" s="20">
        <v>4</v>
      </c>
      <c r="K21" s="20">
        <v>8</v>
      </c>
      <c r="L21" s="20">
        <v>10</v>
      </c>
      <c r="M21" s="20">
        <v>4</v>
      </c>
      <c r="N21" s="20">
        <v>11</v>
      </c>
      <c r="O21" s="20">
        <v>18</v>
      </c>
      <c r="P21" s="20">
        <v>14</v>
      </c>
      <c r="Q21" s="20">
        <v>8</v>
      </c>
      <c r="R21" s="21">
        <v>13</v>
      </c>
      <c r="S21" s="21">
        <v>13</v>
      </c>
      <c r="T21" s="21">
        <v>9</v>
      </c>
      <c r="U21" s="21">
        <v>9</v>
      </c>
      <c r="V21" s="21">
        <v>11</v>
      </c>
      <c r="W21" s="21">
        <v>13</v>
      </c>
      <c r="X21" s="21">
        <v>7</v>
      </c>
      <c r="Y21" s="21">
        <v>9</v>
      </c>
      <c r="Z21" s="21">
        <v>10</v>
      </c>
      <c r="AA21" s="22">
        <v>4</v>
      </c>
      <c r="AB21" s="22">
        <v>6</v>
      </c>
      <c r="AC21" s="23">
        <v>8</v>
      </c>
    </row>
    <row r="22" spans="1:29" ht="14.25" x14ac:dyDescent="0.2">
      <c r="A22" s="18" t="s">
        <v>12</v>
      </c>
      <c r="B22" s="20">
        <v>18</v>
      </c>
      <c r="C22" s="20">
        <v>19</v>
      </c>
      <c r="D22" s="20">
        <v>18</v>
      </c>
      <c r="E22" s="20">
        <v>14</v>
      </c>
      <c r="F22" s="20">
        <v>17</v>
      </c>
      <c r="G22" s="20">
        <v>17</v>
      </c>
      <c r="H22" s="20">
        <v>17</v>
      </c>
      <c r="I22" s="20">
        <v>11</v>
      </c>
      <c r="J22" s="20">
        <v>18</v>
      </c>
      <c r="K22" s="20">
        <v>20</v>
      </c>
      <c r="L22" s="20">
        <v>20</v>
      </c>
      <c r="M22" s="20">
        <v>21</v>
      </c>
      <c r="N22" s="20">
        <v>16</v>
      </c>
      <c r="O22" s="20">
        <v>19</v>
      </c>
      <c r="P22" s="20">
        <v>17</v>
      </c>
      <c r="Q22" s="20">
        <v>19</v>
      </c>
      <c r="R22" s="21">
        <v>20</v>
      </c>
      <c r="S22" s="21">
        <v>17</v>
      </c>
      <c r="T22" s="21">
        <v>14</v>
      </c>
      <c r="U22" s="21">
        <v>14</v>
      </c>
      <c r="V22" s="21">
        <v>14</v>
      </c>
      <c r="W22" s="21">
        <v>14</v>
      </c>
      <c r="X22" s="21">
        <v>10</v>
      </c>
      <c r="Y22" s="21">
        <v>12</v>
      </c>
      <c r="Z22" s="21">
        <v>10</v>
      </c>
      <c r="AA22" s="22">
        <v>4</v>
      </c>
      <c r="AB22" s="22">
        <v>4</v>
      </c>
      <c r="AC22" s="23">
        <v>8</v>
      </c>
    </row>
    <row r="23" spans="1:29" ht="14.25" x14ac:dyDescent="0.2">
      <c r="A23" s="18" t="s">
        <v>13</v>
      </c>
      <c r="B23" s="20">
        <v>7</v>
      </c>
      <c r="C23" s="20">
        <v>14</v>
      </c>
      <c r="D23" s="20">
        <v>10</v>
      </c>
      <c r="E23" s="20">
        <v>19</v>
      </c>
      <c r="F23" s="20">
        <v>18</v>
      </c>
      <c r="G23" s="20">
        <v>16</v>
      </c>
      <c r="H23" s="20">
        <v>41</v>
      </c>
      <c r="I23" s="20">
        <v>27</v>
      </c>
      <c r="J23" s="20">
        <v>19</v>
      </c>
      <c r="K23" s="20">
        <v>28</v>
      </c>
      <c r="L23" s="20">
        <v>19</v>
      </c>
      <c r="M23" s="20">
        <v>12</v>
      </c>
      <c r="N23" s="20">
        <v>20</v>
      </c>
      <c r="O23" s="20">
        <v>20</v>
      </c>
      <c r="P23" s="20">
        <v>15</v>
      </c>
      <c r="Q23" s="20">
        <v>9</v>
      </c>
      <c r="R23" s="21">
        <v>17</v>
      </c>
      <c r="S23" s="21">
        <v>10</v>
      </c>
      <c r="T23" s="21">
        <v>12</v>
      </c>
      <c r="U23" s="21">
        <v>14</v>
      </c>
      <c r="V23" s="21">
        <v>7</v>
      </c>
      <c r="W23" s="21">
        <v>7</v>
      </c>
      <c r="X23" s="21">
        <v>9</v>
      </c>
      <c r="Y23" s="21">
        <v>5</v>
      </c>
      <c r="Z23" s="21">
        <v>7</v>
      </c>
      <c r="AA23" s="22">
        <v>6</v>
      </c>
      <c r="AB23" s="22">
        <v>3</v>
      </c>
      <c r="AC23" s="23">
        <v>7</v>
      </c>
    </row>
    <row r="24" spans="1:29" ht="14.25" x14ac:dyDescent="0.2">
      <c r="A24" s="18" t="s">
        <v>62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4" t="s">
        <v>21</v>
      </c>
      <c r="U24" s="24" t="s">
        <v>21</v>
      </c>
      <c r="V24" s="24" t="s">
        <v>21</v>
      </c>
      <c r="W24" s="24" t="s">
        <v>21</v>
      </c>
      <c r="X24" s="24" t="s">
        <v>21</v>
      </c>
      <c r="Y24" s="24" t="s">
        <v>21</v>
      </c>
      <c r="Z24" s="24" t="s">
        <v>21</v>
      </c>
      <c r="AA24" s="22">
        <v>0</v>
      </c>
      <c r="AB24" s="22">
        <v>0</v>
      </c>
      <c r="AC24" s="23">
        <v>6</v>
      </c>
    </row>
    <row r="25" spans="1:29" ht="14.25" x14ac:dyDescent="0.2">
      <c r="A25" s="18" t="s">
        <v>17</v>
      </c>
      <c r="B25" s="20">
        <v>4</v>
      </c>
      <c r="C25" s="20">
        <v>10</v>
      </c>
      <c r="D25" s="20">
        <v>7</v>
      </c>
      <c r="E25" s="20">
        <v>12</v>
      </c>
      <c r="F25" s="20">
        <v>8</v>
      </c>
      <c r="G25" s="20">
        <v>8</v>
      </c>
      <c r="H25" s="20">
        <v>9</v>
      </c>
      <c r="I25" s="20">
        <v>14</v>
      </c>
      <c r="J25" s="20">
        <v>7</v>
      </c>
      <c r="K25" s="20">
        <v>18</v>
      </c>
      <c r="L25" s="20">
        <v>10</v>
      </c>
      <c r="M25" s="20">
        <v>11</v>
      </c>
      <c r="N25" s="20">
        <v>7</v>
      </c>
      <c r="O25" s="20">
        <v>9</v>
      </c>
      <c r="P25" s="20">
        <v>9</v>
      </c>
      <c r="Q25" s="20">
        <v>6</v>
      </c>
      <c r="R25" s="21">
        <v>4</v>
      </c>
      <c r="S25" s="21">
        <v>5</v>
      </c>
      <c r="T25" s="21">
        <v>3</v>
      </c>
      <c r="U25" s="21">
        <v>6</v>
      </c>
      <c r="V25" s="21">
        <v>0</v>
      </c>
      <c r="W25" s="21">
        <v>4</v>
      </c>
      <c r="X25" s="21">
        <v>2</v>
      </c>
      <c r="Y25" s="21">
        <v>7</v>
      </c>
      <c r="Z25" s="21">
        <v>3</v>
      </c>
      <c r="AA25" s="22">
        <v>5</v>
      </c>
      <c r="AB25" s="22">
        <v>2</v>
      </c>
      <c r="AC25" s="23">
        <v>1</v>
      </c>
    </row>
    <row r="26" spans="1:29" ht="14.25" x14ac:dyDescent="0.2">
      <c r="A26" s="18" t="s">
        <v>25</v>
      </c>
      <c r="B26" s="20">
        <v>13</v>
      </c>
      <c r="C26" s="20">
        <v>34</v>
      </c>
      <c r="D26" s="20">
        <v>17</v>
      </c>
      <c r="E26" s="20">
        <v>21</v>
      </c>
      <c r="F26" s="20">
        <v>12</v>
      </c>
      <c r="G26" s="20">
        <v>22</v>
      </c>
      <c r="H26" s="20">
        <v>22</v>
      </c>
      <c r="I26" s="20">
        <v>19</v>
      </c>
      <c r="J26" s="20">
        <v>16</v>
      </c>
      <c r="K26" s="20">
        <v>14</v>
      </c>
      <c r="L26" s="20">
        <v>15</v>
      </c>
      <c r="M26" s="20">
        <v>17</v>
      </c>
      <c r="N26" s="20">
        <v>10</v>
      </c>
      <c r="O26" s="20">
        <v>13</v>
      </c>
      <c r="P26" s="20">
        <v>10</v>
      </c>
      <c r="Q26" s="20">
        <v>7</v>
      </c>
      <c r="R26" s="21">
        <v>7</v>
      </c>
      <c r="S26" s="21">
        <v>3</v>
      </c>
      <c r="T26" s="21">
        <v>6</v>
      </c>
      <c r="U26" s="21">
        <v>8</v>
      </c>
      <c r="V26" s="21">
        <v>8</v>
      </c>
      <c r="W26" s="21">
        <v>11</v>
      </c>
      <c r="X26" s="21">
        <v>12</v>
      </c>
      <c r="Y26" s="21">
        <v>4</v>
      </c>
      <c r="Z26" s="21">
        <v>0</v>
      </c>
      <c r="AA26" s="22">
        <v>3</v>
      </c>
      <c r="AB26" s="22">
        <v>2</v>
      </c>
      <c r="AC26" s="23">
        <v>1</v>
      </c>
    </row>
    <row r="27" spans="1:29" ht="14.25" x14ac:dyDescent="0.2">
      <c r="A27" s="18" t="s">
        <v>19</v>
      </c>
      <c r="B27" s="20">
        <v>2</v>
      </c>
      <c r="C27" s="20">
        <v>5</v>
      </c>
      <c r="D27" s="20">
        <v>4</v>
      </c>
      <c r="E27" s="20">
        <v>1</v>
      </c>
      <c r="F27" s="20">
        <v>4</v>
      </c>
      <c r="G27" s="20">
        <v>1</v>
      </c>
      <c r="H27" s="20">
        <v>1</v>
      </c>
      <c r="I27" s="20">
        <v>13</v>
      </c>
      <c r="J27" s="20">
        <v>8</v>
      </c>
      <c r="K27" s="20">
        <v>3</v>
      </c>
      <c r="L27" s="20">
        <v>7</v>
      </c>
      <c r="M27" s="20">
        <v>1</v>
      </c>
      <c r="N27" s="20">
        <v>1</v>
      </c>
      <c r="O27" s="20">
        <v>3</v>
      </c>
      <c r="P27" s="20">
        <v>1</v>
      </c>
      <c r="Q27" s="20">
        <v>5</v>
      </c>
      <c r="R27" s="21">
        <v>9</v>
      </c>
      <c r="S27" s="21">
        <v>7</v>
      </c>
      <c r="T27" s="21">
        <v>11</v>
      </c>
      <c r="U27" s="21">
        <v>5</v>
      </c>
      <c r="V27" s="21">
        <v>7</v>
      </c>
      <c r="W27" s="21">
        <v>4</v>
      </c>
      <c r="X27" s="21">
        <v>0</v>
      </c>
      <c r="Y27" s="21">
        <v>3</v>
      </c>
      <c r="Z27" s="21">
        <v>1</v>
      </c>
      <c r="AA27" s="22">
        <v>1</v>
      </c>
      <c r="AB27" s="22">
        <v>0</v>
      </c>
      <c r="AC27" s="23">
        <v>0</v>
      </c>
    </row>
    <row r="28" spans="1:29" ht="15" thickBot="1" x14ac:dyDescent="0.25">
      <c r="A28" s="18" t="s">
        <v>56</v>
      </c>
      <c r="B28" s="20">
        <v>12</v>
      </c>
      <c r="C28" s="20">
        <v>23</v>
      </c>
      <c r="D28" s="20">
        <v>24</v>
      </c>
      <c r="E28" s="20">
        <v>13</v>
      </c>
      <c r="F28" s="20">
        <v>18</v>
      </c>
      <c r="G28" s="20">
        <v>5</v>
      </c>
      <c r="H28" s="20">
        <v>17</v>
      </c>
      <c r="I28" s="20">
        <v>9</v>
      </c>
      <c r="J28" s="20">
        <v>13</v>
      </c>
      <c r="K28" s="20">
        <v>7</v>
      </c>
      <c r="L28" s="20">
        <v>4</v>
      </c>
      <c r="M28" s="20">
        <v>0</v>
      </c>
      <c r="N28" s="20">
        <v>5</v>
      </c>
      <c r="O28" s="20">
        <v>2</v>
      </c>
      <c r="P28" s="20">
        <v>5</v>
      </c>
      <c r="Q28" s="20">
        <v>3</v>
      </c>
      <c r="R28" s="21">
        <v>48</v>
      </c>
      <c r="S28" s="21">
        <v>26</v>
      </c>
      <c r="T28" s="21">
        <v>22</v>
      </c>
      <c r="U28" s="21">
        <v>22</v>
      </c>
      <c r="V28" s="21">
        <v>19</v>
      </c>
      <c r="W28" s="21">
        <v>25</v>
      </c>
      <c r="X28" s="26">
        <v>12</v>
      </c>
      <c r="Y28" s="26">
        <v>28</v>
      </c>
      <c r="Z28" s="26">
        <v>17</v>
      </c>
      <c r="AA28" s="43">
        <v>3</v>
      </c>
      <c r="AB28" s="43">
        <v>1</v>
      </c>
      <c r="AC28" s="44">
        <v>0</v>
      </c>
    </row>
    <row r="29" spans="1:29" ht="15.75" thickTop="1" thickBot="1" x14ac:dyDescent="0.25">
      <c r="A29" s="27" t="s">
        <v>22</v>
      </c>
      <c r="B29" s="28">
        <f t="shared" ref="B29:AC29" si="0">SUM(B6:B28)</f>
        <v>204</v>
      </c>
      <c r="C29" s="29">
        <f t="shared" si="0"/>
        <v>333</v>
      </c>
      <c r="D29" s="29">
        <f t="shared" si="0"/>
        <v>282</v>
      </c>
      <c r="E29" s="29">
        <f t="shared" si="0"/>
        <v>276</v>
      </c>
      <c r="F29" s="29">
        <f t="shared" si="0"/>
        <v>284</v>
      </c>
      <c r="G29" s="29">
        <f t="shared" si="0"/>
        <v>301</v>
      </c>
      <c r="H29" s="29">
        <f t="shared" si="0"/>
        <v>317</v>
      </c>
      <c r="I29" s="29">
        <f t="shared" si="0"/>
        <v>342</v>
      </c>
      <c r="J29" s="29">
        <f t="shared" si="0"/>
        <v>377</v>
      </c>
      <c r="K29" s="29">
        <f t="shared" si="0"/>
        <v>454</v>
      </c>
      <c r="L29" s="29">
        <f t="shared" si="0"/>
        <v>471</v>
      </c>
      <c r="M29" s="29">
        <f t="shared" si="0"/>
        <v>463</v>
      </c>
      <c r="N29" s="29">
        <f t="shared" si="0"/>
        <v>408</v>
      </c>
      <c r="O29" s="29">
        <f t="shared" si="0"/>
        <v>840</v>
      </c>
      <c r="P29" s="29">
        <f t="shared" si="0"/>
        <v>552</v>
      </c>
      <c r="Q29" s="29">
        <f t="shared" si="0"/>
        <v>500</v>
      </c>
      <c r="R29" s="29">
        <f t="shared" si="0"/>
        <v>566</v>
      </c>
      <c r="S29" s="30">
        <f t="shared" si="0"/>
        <v>626</v>
      </c>
      <c r="T29" s="30">
        <f t="shared" si="0"/>
        <v>590</v>
      </c>
      <c r="U29" s="30">
        <f t="shared" si="0"/>
        <v>566</v>
      </c>
      <c r="V29" s="30">
        <f t="shared" si="0"/>
        <v>777</v>
      </c>
      <c r="W29" s="31">
        <f t="shared" si="0"/>
        <v>1033</v>
      </c>
      <c r="X29" s="31">
        <f t="shared" si="0"/>
        <v>1150</v>
      </c>
      <c r="Y29" s="31">
        <f t="shared" si="0"/>
        <v>807</v>
      </c>
      <c r="Z29" s="31">
        <f t="shared" si="0"/>
        <v>594</v>
      </c>
      <c r="AA29" s="32">
        <f t="shared" si="0"/>
        <v>536</v>
      </c>
      <c r="AB29" s="32">
        <f t="shared" ref="AB29" si="1">SUM(AB6:AB28)</f>
        <v>450</v>
      </c>
      <c r="AC29" s="33">
        <f>SUM(AC6:AC28)</f>
        <v>480</v>
      </c>
    </row>
    <row r="30" spans="1:29" ht="26.25" customHeight="1" thickTop="1" x14ac:dyDescent="0.2">
      <c r="A30" s="37" t="s">
        <v>61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x14ac:dyDescent="0.2">
      <c r="A31" s="35" t="s">
        <v>43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"/>
      <c r="Y31" s="6"/>
      <c r="Z31" s="7"/>
      <c r="AA31" s="8"/>
      <c r="AB31" s="34"/>
    </row>
    <row r="32" spans="1:29" x14ac:dyDescent="0.2">
      <c r="A32" s="2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</row>
    <row r="36" spans="1:29" hidden="1" x14ac:dyDescent="0.2">
      <c r="A36" s="5" t="s">
        <v>44</v>
      </c>
      <c r="O36" s="1">
        <f t="shared" ref="O36:W36" si="2">O8+O10+O11</f>
        <v>80</v>
      </c>
      <c r="P36" s="1">
        <f t="shared" si="2"/>
        <v>87</v>
      </c>
      <c r="Q36" s="1">
        <f t="shared" si="2"/>
        <v>64</v>
      </c>
      <c r="R36" s="1">
        <f t="shared" si="2"/>
        <v>79</v>
      </c>
      <c r="S36" s="1">
        <f t="shared" si="2"/>
        <v>80</v>
      </c>
      <c r="T36" s="1">
        <f t="shared" si="2"/>
        <v>103</v>
      </c>
      <c r="U36" s="1">
        <f t="shared" si="2"/>
        <v>90</v>
      </c>
      <c r="V36" s="1">
        <f t="shared" si="2"/>
        <v>83</v>
      </c>
      <c r="W36" s="1">
        <f t="shared" si="2"/>
        <v>88</v>
      </c>
      <c r="AC36" s="1">
        <f>AC8+AC10+AC11</f>
        <v>109</v>
      </c>
    </row>
    <row r="37" spans="1:29" hidden="1" x14ac:dyDescent="0.2">
      <c r="A37" s="5" t="s">
        <v>45</v>
      </c>
      <c r="O37" s="1" t="e">
        <f>O17+O22+#REF!+O15</f>
        <v>#REF!</v>
      </c>
      <c r="P37" s="1" t="e">
        <f>P17+P22+#REF!+P15</f>
        <v>#REF!</v>
      </c>
      <c r="Q37" s="1" t="e">
        <f>Q17+Q22+#REF!+Q15</f>
        <v>#REF!</v>
      </c>
      <c r="R37" s="1" t="e">
        <f>R17+R22+#REF!+R15</f>
        <v>#REF!</v>
      </c>
      <c r="S37" s="1" t="e">
        <f>S17+S22+#REF!+S15</f>
        <v>#REF!</v>
      </c>
      <c r="T37" s="1" t="e">
        <f>T17+T22+#REF!+T15</f>
        <v>#REF!</v>
      </c>
      <c r="U37" s="1" t="e">
        <f>U17+U22+#REF!+U15</f>
        <v>#REF!</v>
      </c>
      <c r="V37" s="1" t="e">
        <f>V17+V22+#REF!+V15</f>
        <v>#REF!</v>
      </c>
      <c r="W37" s="1" t="e">
        <f>W17+W22+#REF!+W15</f>
        <v>#REF!</v>
      </c>
      <c r="AC37" s="1">
        <f>AC17+AC22+AC14+AC15+AC26</f>
        <v>66</v>
      </c>
    </row>
    <row r="38" spans="1:29" hidden="1" x14ac:dyDescent="0.2">
      <c r="A38" s="5" t="s">
        <v>46</v>
      </c>
      <c r="O38" s="1">
        <f t="shared" ref="O38:W38" si="3">O6+O19+O23+O24+O27+O28</f>
        <v>424</v>
      </c>
      <c r="P38" s="1">
        <f t="shared" si="3"/>
        <v>165</v>
      </c>
      <c r="Q38" s="1">
        <f t="shared" si="3"/>
        <v>124</v>
      </c>
      <c r="R38" s="1">
        <f t="shared" si="3"/>
        <v>190</v>
      </c>
      <c r="S38" s="1">
        <f t="shared" si="3"/>
        <v>190</v>
      </c>
      <c r="T38" s="1" t="e">
        <f t="shared" si="3"/>
        <v>#VALUE!</v>
      </c>
      <c r="U38" s="1" t="e">
        <f t="shared" si="3"/>
        <v>#VALUE!</v>
      </c>
      <c r="V38" s="1" t="e">
        <f t="shared" si="3"/>
        <v>#VALUE!</v>
      </c>
      <c r="W38" s="1" t="e">
        <f t="shared" si="3"/>
        <v>#VALUE!</v>
      </c>
      <c r="AC38" s="1">
        <f>AC6+AC19+AC23+AC24+AC27+AC28</f>
        <v>116</v>
      </c>
    </row>
    <row r="39" spans="1:29" hidden="1" x14ac:dyDescent="0.2">
      <c r="A39" s="5" t="s">
        <v>47</v>
      </c>
      <c r="O39" s="1">
        <f t="shared" ref="O39:W39" si="4">O9+O13+O18+O20+O21+O25+O14</f>
        <v>204</v>
      </c>
      <c r="P39" s="1">
        <f t="shared" si="4"/>
        <v>199</v>
      </c>
      <c r="Q39" s="1">
        <f t="shared" si="4"/>
        <v>197</v>
      </c>
      <c r="R39" s="1" t="e">
        <f t="shared" si="4"/>
        <v>#VALUE!</v>
      </c>
      <c r="S39" s="1" t="e">
        <f t="shared" si="4"/>
        <v>#VALUE!</v>
      </c>
      <c r="T39" s="1" t="e">
        <f t="shared" si="4"/>
        <v>#VALUE!</v>
      </c>
      <c r="U39" s="1" t="e">
        <f t="shared" si="4"/>
        <v>#VALUE!</v>
      </c>
      <c r="V39" s="1" t="e">
        <f t="shared" si="4"/>
        <v>#VALUE!</v>
      </c>
      <c r="W39" s="1" t="e">
        <f t="shared" si="4"/>
        <v>#VALUE!</v>
      </c>
      <c r="AC39" s="1" t="e">
        <f>AC9+AC13+AC18+AC20+AC21+AC25+#REF!</f>
        <v>#REF!</v>
      </c>
    </row>
    <row r="40" spans="1:29" hidden="1" x14ac:dyDescent="0.2">
      <c r="O40" s="1" t="e">
        <f>SUM(O36:O39)</f>
        <v>#REF!</v>
      </c>
      <c r="P40" s="1" t="e">
        <f t="shared" ref="P40:AC40" si="5">SUM(P36:P39)</f>
        <v>#REF!</v>
      </c>
      <c r="Q40" s="1" t="e">
        <f t="shared" si="5"/>
        <v>#REF!</v>
      </c>
      <c r="R40" s="1" t="e">
        <f t="shared" si="5"/>
        <v>#REF!</v>
      </c>
      <c r="S40" s="1" t="e">
        <f t="shared" si="5"/>
        <v>#REF!</v>
      </c>
      <c r="T40" s="1" t="e">
        <f t="shared" si="5"/>
        <v>#REF!</v>
      </c>
      <c r="U40" s="1" t="e">
        <f t="shared" si="5"/>
        <v>#REF!</v>
      </c>
      <c r="V40" s="1" t="e">
        <f t="shared" si="5"/>
        <v>#REF!</v>
      </c>
      <c r="W40" s="1" t="e">
        <f t="shared" si="5"/>
        <v>#REF!</v>
      </c>
      <c r="AC40" s="1" t="e">
        <f t="shared" si="5"/>
        <v>#REF!</v>
      </c>
    </row>
    <row r="41" spans="1:29" hidden="1" x14ac:dyDescent="0.2"/>
    <row r="42" spans="1:29" hidden="1" x14ac:dyDescent="0.2"/>
  </sheetData>
  <sortState ref="A6:AC28">
    <sortCondition descending="1" ref="AC6:AC28"/>
  </sortState>
  <mergeCells count="5">
    <mergeCell ref="A31:W31"/>
    <mergeCell ref="A30:AC30"/>
    <mergeCell ref="A1:AC1"/>
    <mergeCell ref="A2:AC2"/>
    <mergeCell ref="A3:AC3"/>
  </mergeCells>
  <phoneticPr fontId="1" type="noConversion"/>
  <printOptions horizontalCentered="1"/>
  <pageMargins left="0" right="0" top="1" bottom="1" header="0.5" footer="0.5"/>
  <pageSetup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GR_descending</vt:lpstr>
      <vt:lpstr>GR_descending!Print_Area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2020-08-10T15:14:14Z</cp:lastPrinted>
  <dcterms:created xsi:type="dcterms:W3CDTF">2006-11-15T17:31:54Z</dcterms:created>
  <dcterms:modified xsi:type="dcterms:W3CDTF">2022-08-01T15:43:13Z</dcterms:modified>
</cp:coreProperties>
</file>